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8835" activeTab="1"/>
  </bookViews>
  <sheets>
    <sheet name="Sheet" sheetId="1" r:id="rId1"/>
    <sheet name="Hoja1" sheetId="2" r:id="rId2"/>
  </sheets>
  <definedNames/>
  <calcPr fullCalcOnLoad="1"/>
</workbook>
</file>

<file path=xl/comments2.xml><?xml version="1.0" encoding="utf-8"?>
<comments xmlns="http://schemas.openxmlformats.org/spreadsheetml/2006/main">
  <authors>
    <author>guga</author>
  </authors>
  <commentList>
    <comment ref="F21" authorId="0">
      <text>
        <r>
          <rPr>
            <b/>
            <sz val="9"/>
            <rFont val="Tahoma"/>
            <family val="2"/>
          </rPr>
          <t>100,000,000 transf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<sst xmlns="http://schemas.openxmlformats.org/spreadsheetml/2006/main" count="825" uniqueCount="719">
  <si>
    <t>Fecha Actual :  martes, 18 febrero 2020</t>
  </si>
  <si>
    <t>Página 1/1</t>
  </si>
  <si>
    <t>MES REPORTADO</t>
  </si>
  <si>
    <t>VIGENCIA FISCAL</t>
  </si>
  <si>
    <t>Presupuesto</t>
  </si>
  <si>
    <t xml:space="preserve">Recaudos
</t>
  </si>
  <si>
    <t>Modificaciones</t>
  </si>
  <si>
    <t>Traslados</t>
  </si>
  <si>
    <t>Rubro</t>
  </si>
  <si>
    <t>Denominacion del Numeral Rentistico</t>
  </si>
  <si>
    <t>Inicial</t>
  </si>
  <si>
    <t>Adicion</t>
  </si>
  <si>
    <t>Reduccion</t>
  </si>
  <si>
    <t>Definitivo</t>
  </si>
  <si>
    <t xml:space="preserve">Meses 
Anteriores
</t>
  </si>
  <si>
    <t>Del
Mes</t>
  </si>
  <si>
    <t xml:space="preserve">Total
</t>
  </si>
  <si>
    <t>% Ejec.</t>
  </si>
  <si>
    <t>Saldo de Apropiacion</t>
  </si>
  <si>
    <t>04</t>
  </si>
  <si>
    <t>0401</t>
  </si>
  <si>
    <t>INGRESOS CORRIENTES</t>
  </si>
  <si>
    <t>040101</t>
  </si>
  <si>
    <t>INGRESOS TRIBUTARIOS</t>
  </si>
  <si>
    <t>04010101</t>
  </si>
  <si>
    <t>IMPUESTOS DIRECTOS</t>
  </si>
  <si>
    <t>0401010107</t>
  </si>
  <si>
    <t>PREDIAL UNIFICADO</t>
  </si>
  <si>
    <t>040101010701  01</t>
  </si>
  <si>
    <t>IPU MUNICIPIO</t>
  </si>
  <si>
    <t>040101010702  33</t>
  </si>
  <si>
    <t>IPU CORANTIOQUIA</t>
  </si>
  <si>
    <t>040101010703  32</t>
  </si>
  <si>
    <t>IPU AREA METROPOLITANA</t>
  </si>
  <si>
    <t>0401010108</t>
  </si>
  <si>
    <t>INDUSTRIA Y COMERCIO</t>
  </si>
  <si>
    <t>040101010801  01</t>
  </si>
  <si>
    <t>INDUSTRIA Y COMERCIO VIGENCIA ACTUAL</t>
  </si>
  <si>
    <t>040101010802  01</t>
  </si>
  <si>
    <t>INDUSTRIA Y COMERCIO POR CONTRATOS</t>
  </si>
  <si>
    <t>040101010803  01</t>
  </si>
  <si>
    <t>ANTICIPO INDUSTRIA Y COMERCIO</t>
  </si>
  <si>
    <t>0401010109</t>
  </si>
  <si>
    <t>CIRCULACION Y TRANSITO</t>
  </si>
  <si>
    <t>040101010901  01</t>
  </si>
  <si>
    <t>0401010110</t>
  </si>
  <si>
    <t>SOBRETASA BOMBERIL</t>
  </si>
  <si>
    <t>040101011001  22</t>
  </si>
  <si>
    <t>SOBRETASA BOMBERIL DESTINADA</t>
  </si>
  <si>
    <t>04010102</t>
  </si>
  <si>
    <t>IMPUESTOS INDIRECTOS</t>
  </si>
  <si>
    <t>0401010216</t>
  </si>
  <si>
    <t>ESPECTACULOS PUBLICOS CON DESTINO AL DEPORTE</t>
  </si>
  <si>
    <t>040101021601  29</t>
  </si>
  <si>
    <t>IMPUESTO ESPECTACULOS PUBLICOS CON DESTINO AL DEPORTE</t>
  </si>
  <si>
    <t>0401010221</t>
  </si>
  <si>
    <t>AVISOS Y TABLEROS</t>
  </si>
  <si>
    <t>040101022101  01</t>
  </si>
  <si>
    <t>AVISOS Y TABLEROS VIGENCIA ACTUAL</t>
  </si>
  <si>
    <t>040101022102  01</t>
  </si>
  <si>
    <t>AVISOS Y TABLEROS POR CONTRATOS</t>
  </si>
  <si>
    <t>0401010235</t>
  </si>
  <si>
    <t>SOBRETASA A LA GASOLINA Y ACPM</t>
  </si>
  <si>
    <t>040101023501  01</t>
  </si>
  <si>
    <t>0401010237</t>
  </si>
  <si>
    <t>DELINEACION URBANA</t>
  </si>
  <si>
    <t>040101023701  01</t>
  </si>
  <si>
    <t>0401010239</t>
  </si>
  <si>
    <t xml:space="preserve">ESTAMPILLA PRO CULTURA </t>
  </si>
  <si>
    <t>040101023901  19</t>
  </si>
  <si>
    <t>040101023901  20</t>
  </si>
  <si>
    <t>ESTAMPILLA PROCULTURA SEGURIDAD SOCIAL</t>
  </si>
  <si>
    <t>040101023901  57</t>
  </si>
  <si>
    <t>ESTAMPILLA PROCULTURA RED NACIONAL DE BIBLIOTECAS PUBLICAS</t>
  </si>
  <si>
    <t>040101023902  21</t>
  </si>
  <si>
    <t>ESTAMPILLA PROCULTURA 20% PASIVO PENSIONAL</t>
  </si>
  <si>
    <t>0401010240</t>
  </si>
  <si>
    <t>ESTAMPILLA PRO ADULTO MAYOR</t>
  </si>
  <si>
    <t>040101024001  44</t>
  </si>
  <si>
    <t>ESTAMPILLA PRO ADULTO MAYOR DOTACION Y FUNCIONAMIENTO</t>
  </si>
  <si>
    <t>040101024001  45</t>
  </si>
  <si>
    <t>ESTAMPILLA PRO ADULTO MAYOR CENTRO DE VIDA</t>
  </si>
  <si>
    <t>040101024002  68</t>
  </si>
  <si>
    <t>ESTAMPILLA PRO ADULTO MAYOR 20% PASIVO PENSIONAL</t>
  </si>
  <si>
    <t>0401010285</t>
  </si>
  <si>
    <t>OTROS IMPUESTOS MUNICIPALES</t>
  </si>
  <si>
    <t>040101028501  01</t>
  </si>
  <si>
    <t>PUBLICIDAD EXTERIOR VISUAL (LEY 140/94)</t>
  </si>
  <si>
    <t>040101028502  01</t>
  </si>
  <si>
    <t>IMPUESTO DE TELEFONOS MUNICIPAL</t>
  </si>
  <si>
    <t>040101028509  54</t>
  </si>
  <si>
    <t>ALUMBRADO PUBLICO</t>
  </si>
  <si>
    <t>040101028510  23</t>
  </si>
  <si>
    <t>CONTRIBUCION ESPECIAL FONDO DE SEGURIDAD</t>
  </si>
  <si>
    <t>040102</t>
  </si>
  <si>
    <t>NO TRIBUTARIOS</t>
  </si>
  <si>
    <t>04010202</t>
  </si>
  <si>
    <t>MULTAS Y SANCIONES</t>
  </si>
  <si>
    <t>0401020202</t>
  </si>
  <si>
    <t>MULTAS POR INFRACCIONES DE TRANSITO Y TRANSPORTE</t>
  </si>
  <si>
    <t>040102020201  24</t>
  </si>
  <si>
    <t>0401020203</t>
  </si>
  <si>
    <t>MULTAS URBANISTICAS</t>
  </si>
  <si>
    <t>040102020301  01</t>
  </si>
  <si>
    <t>MULTAS Y SANCIONES URBANISTICAS</t>
  </si>
  <si>
    <t>0401020207</t>
  </si>
  <si>
    <t>MULTAS Y COMPARENDOS CODIGO NAL DE POLICIA</t>
  </si>
  <si>
    <t>040102020701  73</t>
  </si>
  <si>
    <t>MULTAS Y COMPARENDOS CODIGO NAL DE POLICIA 45% CULTURA CIUDADANA</t>
  </si>
  <si>
    <t>040102020703  73</t>
  </si>
  <si>
    <t>MULTAS Y COMPARENDOS CODIGO NAL DE POLICIA 40% MEDIDAS CORRECTIVAS</t>
  </si>
  <si>
    <t>04010203</t>
  </si>
  <si>
    <t>INTERESES</t>
  </si>
  <si>
    <t>0401020301</t>
  </si>
  <si>
    <t>040102030101  01</t>
  </si>
  <si>
    <t>INTERESES DE MORA POR IMPUESTO PREDIAL</t>
  </si>
  <si>
    <t>040102030102  01</t>
  </si>
  <si>
    <t>INTERESES DE MORA POR IMPTO DE INDUSTRIA Y COMERCIO</t>
  </si>
  <si>
    <t>040102030103  01</t>
  </si>
  <si>
    <t>INTERESES DE MORA AVISOS Y TABLEROS</t>
  </si>
  <si>
    <t>040102030106  24</t>
  </si>
  <si>
    <t>INTERESES DE FINANCIACION ACUERDOS DE PAGO CONTRAVENCIONES</t>
  </si>
  <si>
    <t>040102030107  01</t>
  </si>
  <si>
    <t>OTROS INTERESES</t>
  </si>
  <si>
    <t>040102030109  22</t>
  </si>
  <si>
    <t>INTERESES DE MORA SOBRETASA BOMBERIL</t>
  </si>
  <si>
    <t>040102030110  01</t>
  </si>
  <si>
    <t>INTERESES DE MORA ARRENDAMIENTOS</t>
  </si>
  <si>
    <t>040102030112  24</t>
  </si>
  <si>
    <t>INTERESES DE MORA CONTRAVENCIONES TRANSITO</t>
  </si>
  <si>
    <t>040102030115  54</t>
  </si>
  <si>
    <t>INTERESES DE MORA ALUMBRADO PUBLICO</t>
  </si>
  <si>
    <t>040102030116  01</t>
  </si>
  <si>
    <t>INTERESES DE MORA PUBLICIDAD EXTERIOR VISUAL</t>
  </si>
  <si>
    <t>040102030117  01</t>
  </si>
  <si>
    <t>INTERESES DE MORA DE IMPUESTO DE CIRCULACION  Y TRANSITO</t>
  </si>
  <si>
    <t>040102030118  01</t>
  </si>
  <si>
    <t>INTERESES DE MORA POR DERECHOS DE SEÑALIZACION Y SISTEMATIZACION</t>
  </si>
  <si>
    <t>040102030123  01</t>
  </si>
  <si>
    <t>INTERESES POR ACUERDOS DE PAGO IMPUESTO PREDIAL</t>
  </si>
  <si>
    <t>040102030124  01</t>
  </si>
  <si>
    <t>INTERESES POR ACUERDOS DE PAGO IMPUESTO DE INDUSTRIA Y CCIO</t>
  </si>
  <si>
    <t>040102030125  01</t>
  </si>
  <si>
    <t>INTERESE POR MORA CUOTAS PARTES JUBILATORIAS</t>
  </si>
  <si>
    <t>040102030126  73</t>
  </si>
  <si>
    <t>INTERESES DE MORA MULTAS Y COMPARENDOS CODIGO NAL DE POLICIA 45% CULTURA CIUDADANA</t>
  </si>
  <si>
    <t>040102030128  73</t>
  </si>
  <si>
    <t>INTERESES DE MORA MULTAS Y COMPARENDOS CODIGO NAL DE POLICIA 40% MEDIDAS CORRECTIVAS</t>
  </si>
  <si>
    <t>040102030133  44</t>
  </si>
  <si>
    <t>INTERESES DE MORA ESTAMPILLA ADULTO MAYOR DOTACION Y FUNCIONAMIENTO (CSF)</t>
  </si>
  <si>
    <t>040102030134  45</t>
  </si>
  <si>
    <t>INTERESES DE MORA ESTAMPILLA ADULTO MAYOR CENTROS DE VIDA (CSF)</t>
  </si>
  <si>
    <t>040102030135  68</t>
  </si>
  <si>
    <t>INTERESES DE MORA ESTAMPILLA ADULTO MAYOR PASIVO PENSIONAL (CSF)</t>
  </si>
  <si>
    <t>04010204</t>
  </si>
  <si>
    <t>SANCIONES</t>
  </si>
  <si>
    <t>0401020401</t>
  </si>
  <si>
    <t>040102040101  01</t>
  </si>
  <si>
    <t>SANCIONES ESTABLECIMIENTOS DE INDUSTRIA Y COMERCIO</t>
  </si>
  <si>
    <t>040102040103  01</t>
  </si>
  <si>
    <t>SANCIONES IMPUESTO TELEFONICO</t>
  </si>
  <si>
    <t>040102040106  01</t>
  </si>
  <si>
    <t>SANCIONES POR RESPONSABILIDAD FISCAL</t>
  </si>
  <si>
    <t>04010207</t>
  </si>
  <si>
    <t>RENTAS CONTRACTUALES</t>
  </si>
  <si>
    <t>0401020701</t>
  </si>
  <si>
    <t>040102070101  01</t>
  </si>
  <si>
    <t>ARRENDAMIENTO DE BIENES INMUEBLES</t>
  </si>
  <si>
    <t>04010208</t>
  </si>
  <si>
    <t>SERVICIOS DE TRANSITO Y TRANSPORTE</t>
  </si>
  <si>
    <t>0401020801</t>
  </si>
  <si>
    <t>040102080101  01</t>
  </si>
  <si>
    <t>SERVICIOS DE TRANSITO Y TRANSPORTE MUNICIPAL</t>
  </si>
  <si>
    <t>04010210</t>
  </si>
  <si>
    <t>OTROS SERVICIOS</t>
  </si>
  <si>
    <t>0401021090</t>
  </si>
  <si>
    <t>040102109002  01</t>
  </si>
  <si>
    <t>FOTOCOPIAS</t>
  </si>
  <si>
    <t>040102109013  01</t>
  </si>
  <si>
    <t>ABONO A PRESTAMOS DE CALAMIDAD</t>
  </si>
  <si>
    <t>04010212</t>
  </si>
  <si>
    <t>FONDO DE VIVIENDA</t>
  </si>
  <si>
    <t>0401021201</t>
  </si>
  <si>
    <t>040102120101  26</t>
  </si>
  <si>
    <t>AMORTIZACION DE CAPITAL</t>
  </si>
  <si>
    <t>04010213</t>
  </si>
  <si>
    <t>CONTRIBUCIONES</t>
  </si>
  <si>
    <t>0401021301</t>
  </si>
  <si>
    <t>COMPENSACIONES</t>
  </si>
  <si>
    <t>040102130101  31</t>
  </si>
  <si>
    <t>COMPENSACIONES OBLIGACIONES URBANISTICAS (CESION DE  FAJAS DE TERRENO)</t>
  </si>
  <si>
    <t>040102130102  49</t>
  </si>
  <si>
    <t>COMPENSACIONES EQUIPAMENTO COMUNITARIO</t>
  </si>
  <si>
    <t>040103</t>
  </si>
  <si>
    <t>04010301</t>
  </si>
  <si>
    <t>TRANSFERENCIAS DEL NIVEL NACIONAL</t>
  </si>
  <si>
    <t>0401030101</t>
  </si>
  <si>
    <t>SISTEMA GENERAL DE PARTICIPACIONES SECTOR EDUCACION</t>
  </si>
  <si>
    <t>040103010101  02</t>
  </si>
  <si>
    <t>S.G.P. PRESTACION DEL SERVICIO POBLACION ATENDIDA</t>
  </si>
  <si>
    <t>040103010102  05</t>
  </si>
  <si>
    <t>S.G.P. S.S.F. APORTES PATRONALES EDUCACION</t>
  </si>
  <si>
    <t>040103010103  03</t>
  </si>
  <si>
    <t>S.G.P. CALIDAD DE LA EDUCACION</t>
  </si>
  <si>
    <t>040103010106  42</t>
  </si>
  <si>
    <t>S.G.P. S.S.F. GRATUIDAD (COBERTURA EDUCATIVA)</t>
  </si>
  <si>
    <t>040103010108  02</t>
  </si>
  <si>
    <t>S.G.P. SSF  PRESTACION DEL SERVICIO</t>
  </si>
  <si>
    <t>040103010110  02</t>
  </si>
  <si>
    <t>PRESTACION DEL SERVICIO POBLACION ATENDIDA SGP CONECTIVIDAD</t>
  </si>
  <si>
    <t>0401030102</t>
  </si>
  <si>
    <t>SISTEMA GENERAL DE PARTICIPACIONES PROPOSITO GENERAL</t>
  </si>
  <si>
    <t>040103010201  12</t>
  </si>
  <si>
    <t>S.G.P.  LIBRE INVERSION</t>
  </si>
  <si>
    <t>040103010202  13</t>
  </si>
  <si>
    <t>S.G.P. RECREACION Y DEPORTES</t>
  </si>
  <si>
    <t>040103010203  14</t>
  </si>
  <si>
    <t>S.G.P. CULTURA</t>
  </si>
  <si>
    <t>040103010206  12</t>
  </si>
  <si>
    <t>S.G.P. LIBRE INVERSION ULTIMA DOCEAVA VIGENCIA ANTERIOR</t>
  </si>
  <si>
    <t>040103010207  13</t>
  </si>
  <si>
    <t>S.G.P. RECREACION Y DEPORTES ULTIMA DOCEAVA VIGENCIA ANTERIOR</t>
  </si>
  <si>
    <t>040103010208  14</t>
  </si>
  <si>
    <t>S.G.P. CULTURA ULTIMA DOCEAVA VIGENCIA ANTERIOR</t>
  </si>
  <si>
    <t>0401030103</t>
  </si>
  <si>
    <t>SISTEMA GENERAL DE PARTICIPACIONES ALIMENTACION ESCOLAR</t>
  </si>
  <si>
    <t>040103010301  11</t>
  </si>
  <si>
    <t>S.G.P. ALIMENTACION ESCOLAR</t>
  </si>
  <si>
    <t>040103010302  11</t>
  </si>
  <si>
    <t>S.G.P. ALIMENTACION ESCOLAR ULTIMA DOCEAVA VIGENCIA ANTERIOR</t>
  </si>
  <si>
    <t>0401030104</t>
  </si>
  <si>
    <t>SISTEMA GENERAL DE PARTICIPACIONES AGUA POTABLE Y SANEAMIENTO BASICO</t>
  </si>
  <si>
    <t>040103010401  16</t>
  </si>
  <si>
    <t>S.G.P. AGUA POTABLE Y SANEAMIENTO BASICO</t>
  </si>
  <si>
    <t>040103010402  16</t>
  </si>
  <si>
    <t>S.G.P. AGUA POTABLE Y SANEAMIENTO BASICO ULTIMA DOCEAVA VIGENCIA ANTERIOR</t>
  </si>
  <si>
    <t>0401030108</t>
  </si>
  <si>
    <t>MINISTERIOS</t>
  </si>
  <si>
    <t>040103010806  66</t>
  </si>
  <si>
    <t>PROGRAMA DE ALIMENTACION ESCOLAR - PAE DEC. 1852/2015</t>
  </si>
  <si>
    <t>040103010808  56</t>
  </si>
  <si>
    <t>CONTRIBUCION ESPECIAL ESPECTACULOS PUBLICOS MIN CULTURA</t>
  </si>
  <si>
    <t>04010302</t>
  </si>
  <si>
    <t>TRANSFERENCIAS DEL NIVEL DEPARTAMENTAL</t>
  </si>
  <si>
    <t>0401030201</t>
  </si>
  <si>
    <t>DEPARTAMENTOS</t>
  </si>
  <si>
    <t>040103020102  48</t>
  </si>
  <si>
    <t>IMPUESTO AL TABACO</t>
  </si>
  <si>
    <t>040103020114  71</t>
  </si>
  <si>
    <t>IMPUESTO NACIONAL AL CONSUMO DE TELEFONIA MOVIL</t>
  </si>
  <si>
    <t>04010303</t>
  </si>
  <si>
    <t>OTRAS TRANSFERENCIAS DE ENTIDADES DESCENTRALIZADAS DEL ORDEN DEPARTAMENTAL</t>
  </si>
  <si>
    <t>0401030301</t>
  </si>
  <si>
    <t>OTRAS TRANSFERENCIAS DE ENTIDADES DESCENTRALIZADAS DEPARTAMENTALES</t>
  </si>
  <si>
    <t>040103030108  25</t>
  </si>
  <si>
    <t>TRANSFERENCIAS FONDO SOLIDARIDAD Y REDISTRIBUCION DEL INGRESO - ACUEDUCTO</t>
  </si>
  <si>
    <t>040103030110  25</t>
  </si>
  <si>
    <t>TRANSFERENCIAS FONDO DE SOLIDARIDAD Y REDISTRIBUCION DEL INGRESO - ASEO</t>
  </si>
  <si>
    <t>040103030133  25</t>
  </si>
  <si>
    <t>TRANSFERENCIAS RECIBIDAS DEL FSRI. SIN SITUACION DE FONDOS</t>
  </si>
  <si>
    <t>04010304</t>
  </si>
  <si>
    <t>TRANSFERENCIAS MUNICIPALES</t>
  </si>
  <si>
    <t>0401030401</t>
  </si>
  <si>
    <t>040103040102  61</t>
  </si>
  <si>
    <t>04010305</t>
  </si>
  <si>
    <t>TRANSFERENCIAS CORRIENTES</t>
  </si>
  <si>
    <t>0401030501</t>
  </si>
  <si>
    <t>040103050101  01</t>
  </si>
  <si>
    <t>TRANSFERENCIAS CORRIENTES CUOTAS PARTES</t>
  </si>
  <si>
    <t>040103050102  01</t>
  </si>
  <si>
    <t>PARTICIPACION DE IMPUESTO DE VEHICULOS AUTOMOTORES 20%</t>
  </si>
  <si>
    <t>0403</t>
  </si>
  <si>
    <t>RECURSOS DE CAPITAL</t>
  </si>
  <si>
    <t>040302</t>
  </si>
  <si>
    <t>EXISTENCIA EN CAJA Y BANCOS</t>
  </si>
  <si>
    <t>04030201</t>
  </si>
  <si>
    <t>0403020101</t>
  </si>
  <si>
    <t>040302010101  02</t>
  </si>
  <si>
    <t>EXISTENCIA EN CAJA Y BANCOS SGP PRESTACION DEL SERVICIO</t>
  </si>
  <si>
    <t>040302010101  03</t>
  </si>
  <si>
    <t>EXISTENCIA EN CAJA Y BANCOS SGP CALIDAD</t>
  </si>
  <si>
    <t>040302010101  11</t>
  </si>
  <si>
    <t>EXISTENCIA EN CAJA Y BANCOS SGP ALIMENTACION ESCOLAR</t>
  </si>
  <si>
    <t>040302010101  12</t>
  </si>
  <si>
    <t>EXISTENCIA EN CAJA Y BANCOS SGP LIBRE INVERSION</t>
  </si>
  <si>
    <t>040302010101  13</t>
  </si>
  <si>
    <t>EXISTENCIA EN CAJA Y BANCOS SGP DEPORTES</t>
  </si>
  <si>
    <t>040302010101  14</t>
  </si>
  <si>
    <t>EXISTENCIA EN CAJA Y BANCOS SGP CULTURA</t>
  </si>
  <si>
    <t>040302010101  16</t>
  </si>
  <si>
    <t>EXISTENCIA EN CAJA Y BANCOS SGP AGUA POTABLE</t>
  </si>
  <si>
    <t>040302010101  19</t>
  </si>
  <si>
    <t>EXISTENCIA EN CAJA Y BANCOS ESTAMPILLA PROCULTURA</t>
  </si>
  <si>
    <t>040302010101  20</t>
  </si>
  <si>
    <t>EXISTENCIA EN CAJA Y BANCOS ESTAMPILLA PROCULTURA SOCIAL</t>
  </si>
  <si>
    <t>040302010101  21</t>
  </si>
  <si>
    <t>EXISTENCIA EN CAJA Y BANCOS ESTAMPILLA PROCULTURA PASIVO PENSIONAL</t>
  </si>
  <si>
    <t>040302010101  22</t>
  </si>
  <si>
    <t>EXISTENCIA EN CAJA Y BANCOS SOBRE TASA BOMBERIL</t>
  </si>
  <si>
    <t>040302010101  23</t>
  </si>
  <si>
    <t>EXISTENCIA EN CAJA Y BANCOS CONTRIBUCION CONTRATOS</t>
  </si>
  <si>
    <t>040302010101  25</t>
  </si>
  <si>
    <t>EXISTENCIA EN CAJA Y BANCOS FONDO DE SOLIDAR REDISTRIBUCION INGRESOS</t>
  </si>
  <si>
    <t>040302010101  26</t>
  </si>
  <si>
    <t>EXISTENCIA EN CAJA Y BANCOS FONDO DE LA VIVIENDA</t>
  </si>
  <si>
    <t>040302010101  27</t>
  </si>
  <si>
    <t>EXISTENCIA EN CAJA Y BANCOS TRANSFERENCIAS SECTOR ELEC LEY 99/93</t>
  </si>
  <si>
    <t>040302010101  30</t>
  </si>
  <si>
    <t>EXISTENCIA EN CAJA Y BANCOS REGALIAS EXTRACCION MATERIALES</t>
  </si>
  <si>
    <t>040302010101  31</t>
  </si>
  <si>
    <t>EXISTENCIA EN CAJA Y BANCOS COMPENSACION COMPRA DE FAJAS</t>
  </si>
  <si>
    <t>040302010101  38</t>
  </si>
  <si>
    <t>EXISTENCIA EN CAJA Y BANCOS ICN TEATRO CARIBE</t>
  </si>
  <si>
    <t>040302010101  40</t>
  </si>
  <si>
    <t>EXISTENCIA EN CAJA Y BANCOS ICN</t>
  </si>
  <si>
    <t>040302010101  41</t>
  </si>
  <si>
    <t>EXISTENCIA EN CAJA Y BANCOS TRANSFERENCIA REGALIAS</t>
  </si>
  <si>
    <t>040302010101  43</t>
  </si>
  <si>
    <t>EXISTENCIA EN CAJA Y BANCOS SGP  PRIMERA INFANCIA</t>
  </si>
  <si>
    <t>040302010101  48</t>
  </si>
  <si>
    <t>EXISTENCIA EN CAJA Y BANCOS IMPUESTO AL TABACO LEY 1289 DE 2009</t>
  </si>
  <si>
    <t>040302010101  49</t>
  </si>
  <si>
    <t>EXISTENCIA EN CAJA Y BANCOS COMPENSACION EQUIPAMENTO COMUNITARIO</t>
  </si>
  <si>
    <t>040302010101  54</t>
  </si>
  <si>
    <t>EXISTENCIA EN CAJA Y BANCOS ALUMBRADO PUBLICO</t>
  </si>
  <si>
    <t>040302010101  56</t>
  </si>
  <si>
    <t>EXISTENCIA EN CAJA Y BANCOS ESPECTACULOS PUBLICOS DE ARTES ESCENICAS</t>
  </si>
  <si>
    <t>040302010101  57</t>
  </si>
  <si>
    <t>EXISTENCIA EN CAJA Y BANCOS ESTAMPILLA PROCULTURA RED NACIONAL DE BIBLIOTECAS PUBLICAS</t>
  </si>
  <si>
    <t>040302010101  61</t>
  </si>
  <si>
    <t>EXISTENCIA EN CAJA Y BANCOS CONCURSO ECONOMICO ESTRATIFICACION</t>
  </si>
  <si>
    <t>040302010101  63</t>
  </si>
  <si>
    <t>EXISTENCIA EN CAJA Y BANCOS COMPARENDO AMBIENTAL</t>
  </si>
  <si>
    <t>040302010101  66</t>
  </si>
  <si>
    <t>EXISTENCIA EN CAJA Y BANCOS PROGRAMA DE ALIMENTACION ESCOLAR - PAE DEC. 1852/2015</t>
  </si>
  <si>
    <t>040302010101  67</t>
  </si>
  <si>
    <t>EXISTENCIA EN CAJA Y BANCOS RECURSOS AGUA POTABLE Y SANEAMIENTO BASICO</t>
  </si>
  <si>
    <t>040302010101  68</t>
  </si>
  <si>
    <t>EXISTENCIA EN CAJA Y BANCOS ESTAMPILLA ADULTO MAYOR PASIVO PENSIONAL</t>
  </si>
  <si>
    <t>040302010101  73</t>
  </si>
  <si>
    <t>EXISTENCIA EN CAJA Y BANCOS MULTAS Y COMPARENDOS CODIGO NAL DE POLICIA</t>
  </si>
  <si>
    <t>040302010103  34</t>
  </si>
  <si>
    <t>EXISTENCIA EN CAJA Y BANCOS CONVENIOS DONACIONES PARTICULARES</t>
  </si>
  <si>
    <t>040302010104  34</t>
  </si>
  <si>
    <t>EXISTENCIA EN CAJA Y BANCOS CONVENIO BANDAS MUSICALES</t>
  </si>
  <si>
    <t>040302010105  34</t>
  </si>
  <si>
    <t>EXISTENCIA EN CAJA Y BANCOS CONSTRUCCION Y MEJORAMIENTO DE VIVIENDAS CONV 2005 CF 211 VIVA</t>
  </si>
  <si>
    <t>040302010106  34</t>
  </si>
  <si>
    <t>EXISTENCIA EN CAJA Y BANCOS BBVA 416-00089-1 ICN EDUCACION</t>
  </si>
  <si>
    <t>040302010117  34</t>
  </si>
  <si>
    <t>EXISTENCIA EN CAJA Y BANCOS CONV MARCO 768 AMVA DE 2017 ACTA N° 2 GESTIÓN CATASTRAL Y PREDIAL PARA LA CONSTRUCCIÓN DEL INTERCAMBIO VIAL DE LA CARRERA 50 CON CALLE 36 Y 37B DEL MUNICIPIO DE ITAGÜÍ</t>
  </si>
  <si>
    <t>040302010118  76</t>
  </si>
  <si>
    <t>EXISTENCIA EN CAJA Y BANCO PAGO DE NOMINA PENSIONADOS – DESAHORRO FONPET</t>
  </si>
  <si>
    <t>040302010120  34</t>
  </si>
  <si>
    <t>EXISTENCIA EN CAJA Y BANCO CONVENIO INTERADMINISTRATIVO VIVA Y MUNICIPIO DE ITAGUI 319-2017</t>
  </si>
  <si>
    <t>040303</t>
  </si>
  <si>
    <t>RECURSOS QUE FINANCIAN RESERVAS PRESUPUESTALES VIGENCIA ANTERIOR</t>
  </si>
  <si>
    <t>04030301</t>
  </si>
  <si>
    <t>0403030101</t>
  </si>
  <si>
    <t>040303010101  16</t>
  </si>
  <si>
    <t>040303010101  31</t>
  </si>
  <si>
    <t>040303010101  34</t>
  </si>
  <si>
    <t>RECURSOS QUE FINANCIAN RESERVAS PRESUPUESTALES VIGENCIA ANTERIOR CONV.INTERADMINISTRATIVO DEPARTAMENTO CONSTRUCCION INTEGRAL CENTRO DE LAS LUCES DEL MUNICIPIO DE ITAGUI</t>
  </si>
  <si>
    <t>040306</t>
  </si>
  <si>
    <t>RECUPERACIONES</t>
  </si>
  <si>
    <t>04030601</t>
  </si>
  <si>
    <t>0403060101</t>
  </si>
  <si>
    <t>RECUPERACION CARTERA IMPUESTO PREDIAL UNIFICADO</t>
  </si>
  <si>
    <t>040306010101  01</t>
  </si>
  <si>
    <t>GESTION TRIBUTARIA Y RECUPERACION IMPUESTO PREDIAL UNIFICADO</t>
  </si>
  <si>
    <t>0403060102</t>
  </si>
  <si>
    <t>RECUPERACION CARTERA IMPUESTO DE INDUSTRIA Y COMERCIO</t>
  </si>
  <si>
    <t>040306010201  01</t>
  </si>
  <si>
    <t>GESTION TRIBUTARIA Y RECUPERACION IMPUESTO DE INDUSTRIA Y COMERCIO</t>
  </si>
  <si>
    <t>040306010202  01</t>
  </si>
  <si>
    <t>GESTION TRIBUTARIA Y RECUPERACION IMPUESTO DE AVISOS Y TABLEROS</t>
  </si>
  <si>
    <t>040306010203  22</t>
  </si>
  <si>
    <t>GESTION TRIBUTARIA Y RECUPERACION SOBRETASA BOMBERIL</t>
  </si>
  <si>
    <t>0403060103</t>
  </si>
  <si>
    <t>RECUPERACIONES CARTERA TRANSITO Y TRANSPORTE</t>
  </si>
  <si>
    <t>040306010301  01</t>
  </si>
  <si>
    <t>040306010302  24</t>
  </si>
  <si>
    <t>ACUERDOS DE PAGO CONTRAVENCIONES TRANSITO</t>
  </si>
  <si>
    <t>040306010303  01</t>
  </si>
  <si>
    <t>RECUPERACION IMPUESTO CIRCULACION Y TRANSITO VIGENCIA ANTERIOR</t>
  </si>
  <si>
    <t>0403060105</t>
  </si>
  <si>
    <t>OTRAS RECUPERACIONES</t>
  </si>
  <si>
    <t>040306010501  01</t>
  </si>
  <si>
    <t>RECUPERACIONES INCAPACIDADES</t>
  </si>
  <si>
    <t>040306010503  01</t>
  </si>
  <si>
    <t>RECUPERACION GASTOS TRANSFERENCIA CONTRALORIA MUNICIPAL</t>
  </si>
  <si>
    <t>040306010504  01</t>
  </si>
  <si>
    <t>RECUPERACION MESADA PENSIONAL</t>
  </si>
  <si>
    <t>040306010506  01</t>
  </si>
  <si>
    <t>RECUPERACIONES NOMINA</t>
  </si>
  <si>
    <t>040306010507  01</t>
  </si>
  <si>
    <t>RECUPERACION OTROS GASTOS</t>
  </si>
  <si>
    <t>040306010508  01</t>
  </si>
  <si>
    <t>RECUPERACIONES PROCESOS COBRO COACTIVO</t>
  </si>
  <si>
    <t>040308</t>
  </si>
  <si>
    <t>INGRESOS FINANCIEROS</t>
  </si>
  <si>
    <t>04030801</t>
  </si>
  <si>
    <t>0403080101</t>
  </si>
  <si>
    <t>INTERESES Y RENDIMIENTOS FINANCIEROS</t>
  </si>
  <si>
    <t>040308010102  01</t>
  </si>
  <si>
    <t>INTERESES Y RENDIMIENTOS FINANCIEROS METROPLUS</t>
  </si>
  <si>
    <t>0404</t>
  </si>
  <si>
    <t>FONDO LOCAL DE SALUD</t>
  </si>
  <si>
    <t>040401</t>
  </si>
  <si>
    <t xml:space="preserve">SUBCUENTA RÉGIMEN SUBSIDIADO </t>
  </si>
  <si>
    <t>04040101</t>
  </si>
  <si>
    <t>TRANSFERENCIAS PARA INVERSION</t>
  </si>
  <si>
    <t>0404010101</t>
  </si>
  <si>
    <t>ADMINISTRADORA DE LOS RECURSOS DEL SISTEMA GENERAL DE SEGURIDAD SOCIAL EN SALUD</t>
  </si>
  <si>
    <t>040401010101  72</t>
  </si>
  <si>
    <t>ADRES SSF REGIMEN SUBSIDIADOS</t>
  </si>
  <si>
    <t>040401010102  72</t>
  </si>
  <si>
    <t>ADRES  IVC 0,4% S.S.F</t>
  </si>
  <si>
    <t>04040102</t>
  </si>
  <si>
    <t>SISTEMA GENERAL DE PARTICIPACIONES SECTOR SALUD  (S.G.P)</t>
  </si>
  <si>
    <t>0404010201</t>
  </si>
  <si>
    <t>SISTEMA GENERAL DE PARTICIPACIONES SECTOR SALUD  (S.G.P) REGIMEN SUBSIDIADO</t>
  </si>
  <si>
    <t>040401020101  08</t>
  </si>
  <si>
    <t>S.G.P. REGIMEN SUBSIDIADO ULTIMA DOCEAVA CONTINUIDAD -S.S.F</t>
  </si>
  <si>
    <t>040401020102  08</t>
  </si>
  <si>
    <t>S.G.P. REGIMEN SUBSIDIADO ONCE DOCEAVAS CONTINUIDAD -S.S.F</t>
  </si>
  <si>
    <t>04040103</t>
  </si>
  <si>
    <t>TRANSFERENCIAS NIVEL DEPARTAMENTAL</t>
  </si>
  <si>
    <t>0404010301</t>
  </si>
  <si>
    <t>DEPARTAMENTO DE ANTIOQUIA REGIMEN SUBSIDIADO -S.S.F</t>
  </si>
  <si>
    <t>040401030101  69</t>
  </si>
  <si>
    <t>DEPARTAMENTO DE ANTIOQUIA REGIMEN SUBSIDIADO  -S.S.F</t>
  </si>
  <si>
    <t>04040104</t>
  </si>
  <si>
    <t>NACIONAL ADMON DESCENTRALIZADA ENTES AUTONOMOS</t>
  </si>
  <si>
    <t>0404010401</t>
  </si>
  <si>
    <t>COLJUEGOS -S.S.F</t>
  </si>
  <si>
    <t>040401040101  18</t>
  </si>
  <si>
    <t>COLJUEGOS  75% - S.S.F</t>
  </si>
  <si>
    <t>040401040102  70</t>
  </si>
  <si>
    <t>FONPET REGIMEN SUBSIDIADO SSF</t>
  </si>
  <si>
    <t>04040105</t>
  </si>
  <si>
    <t>RECURSOS DE CAPITAL CSF</t>
  </si>
  <si>
    <t>0404010501</t>
  </si>
  <si>
    <t>EXISTENCIA EN CAJA Y BANCOS  -C.S.F</t>
  </si>
  <si>
    <t>040401050101  53</t>
  </si>
  <si>
    <t>REG. SUBSID.  EXISTENCIA EN CAJA Y BANCOS  -C.S.F</t>
  </si>
  <si>
    <t>0404010503</t>
  </si>
  <si>
    <t>040401050302  08</t>
  </si>
  <si>
    <t>SGP SALUD REGIMEN SUBSIDIADO VIGENCIA ANTERIOR SSF</t>
  </si>
  <si>
    <t>04040106</t>
  </si>
  <si>
    <t>INGRESOS TRIBUTARIO</t>
  </si>
  <si>
    <t>0404010601</t>
  </si>
  <si>
    <t>040401060101  01</t>
  </si>
  <si>
    <t>RECURSOS PROPIOS REGIMEN SUBSIDIADO CSF</t>
  </si>
  <si>
    <t>040402</t>
  </si>
  <si>
    <t>SUBCUENTA PRESTACION DE SERVICIOS DE SALUD EN LO NO CUBIERTO CON SUBSIDIOS A LA DEMANDA -CORRIENTES CSF</t>
  </si>
  <si>
    <t>04040201</t>
  </si>
  <si>
    <t>TRANFERENCIAS PARA INVERSION</t>
  </si>
  <si>
    <t>0404020102</t>
  </si>
  <si>
    <t>S.G.P. APORTES PATRONALES SECTOR SALUD  -S.S.F</t>
  </si>
  <si>
    <t>040402010201  10</t>
  </si>
  <si>
    <t>S.G.P. APORTES PATRONALES SECTOR SALUD   -S.S.F</t>
  </si>
  <si>
    <t>04040202</t>
  </si>
  <si>
    <t xml:space="preserve">RECURSOS DE CAPITAL C.S.F </t>
  </si>
  <si>
    <t>0404020201</t>
  </si>
  <si>
    <t>EXISTENCIA EN CAJA Y BANCOS CSF</t>
  </si>
  <si>
    <t>040402020101  07</t>
  </si>
  <si>
    <t xml:space="preserve">SUBCUENTA P.S. DE SALUD EN LO NO CUBIERTO CON SUBS. A LA DEMANDA -EXISTENCIA EN CAJA Y BANCOS </t>
  </si>
  <si>
    <t>04040205</t>
  </si>
  <si>
    <t>0404020501</t>
  </si>
  <si>
    <t>040402050101  01</t>
  </si>
  <si>
    <t>RECURSOS PROPIOS PPNA CSF</t>
  </si>
  <si>
    <t>040403</t>
  </si>
  <si>
    <t>SUBCUENTA SALUD PÚBLICA COLECTIVA</t>
  </si>
  <si>
    <t>04040304</t>
  </si>
  <si>
    <t>TRANSFERENCIAS NACIONALES</t>
  </si>
  <si>
    <t>0404030401</t>
  </si>
  <si>
    <t>S.G.P. GESTION  SALUD PUBLICA COLECTIVA -C.S.F</t>
  </si>
  <si>
    <t>040403040101  09</t>
  </si>
  <si>
    <t>S.G.P. GESTION SALUD PUBLICA COLECTIVA -ULTIMA DOCEAVA  -C.S.F</t>
  </si>
  <si>
    <t>040403040102  09</t>
  </si>
  <si>
    <t>S.G.P. GESTION SALUD PUBLICA COLECTIVA -ONCE DOCEAVAS  -C.S.F</t>
  </si>
  <si>
    <t>0404030402</t>
  </si>
  <si>
    <t>S.G.P. PIC  SALUD PUBLICA COLECTIVA -C.S.F</t>
  </si>
  <si>
    <t>040403040201  09</t>
  </si>
  <si>
    <t>S.G.P. PIC SALUD PUBLICA COLECTIVA -ULTIMA DOCEAVA  -C.S.F</t>
  </si>
  <si>
    <t>040403040202  09</t>
  </si>
  <si>
    <t>S.G.P. PIC SALUD PUBLICA COLECTIVA -ONCE DOCEAVAS  -C.S.F</t>
  </si>
  <si>
    <t>04040305</t>
  </si>
  <si>
    <t>RECURSOS DE CAPITAL  -C.S.F SALUD PUBLICA COLECTIVA</t>
  </si>
  <si>
    <t>0404030501</t>
  </si>
  <si>
    <t>040403050101  09</t>
  </si>
  <si>
    <t>S.G.P. PIC SALUD PUBLICA COLECTIVA EXISTENCIA EN CAJA Y BANCOS</t>
  </si>
  <si>
    <t>040403050101  64</t>
  </si>
  <si>
    <t>EXISTENCIA CAJA Y BANCOS PAIPI CONV, 929</t>
  </si>
  <si>
    <t>040403050101  69</t>
  </si>
  <si>
    <t>EXISTENCIA EN CAJA Y BANCOS COF DPTO DE ANTIOQUIA CONV 2018060223510 APS PROMOCION DE LA SALUD MENTAL</t>
  </si>
  <si>
    <t>040403050101  75</t>
  </si>
  <si>
    <t xml:space="preserve">MULTAS Y SANCIONES EXISTENCIA EN CAJA Y BANCOS </t>
  </si>
  <si>
    <t>040403050102  09</t>
  </si>
  <si>
    <t>S.G.P. GESTION SALUD PUBLICA COLECTIVA EXISTENCIA EN CAJA Y BANCOS</t>
  </si>
  <si>
    <t>04040306</t>
  </si>
  <si>
    <t>0404030601</t>
  </si>
  <si>
    <t>040403060101  01</t>
  </si>
  <si>
    <t>RECURSOS PROPIOS SALUD PUBLICA CSF</t>
  </si>
  <si>
    <t>040404</t>
  </si>
  <si>
    <t>SUBCUENTA OTROS GASTOS EN SALUD</t>
  </si>
  <si>
    <t>04040401</t>
  </si>
  <si>
    <t>0404040101</t>
  </si>
  <si>
    <t>040404010101  18</t>
  </si>
  <si>
    <t>COLJUEGOS  25% CSF</t>
  </si>
  <si>
    <t>040405</t>
  </si>
  <si>
    <t>04040502</t>
  </si>
  <si>
    <t>TRANFERENCIAS PARA FUNCIONAMIENTO</t>
  </si>
  <si>
    <t>0404050201</t>
  </si>
  <si>
    <t>040405020101  18</t>
  </si>
  <si>
    <t>04040503</t>
  </si>
  <si>
    <t>RECURSOS DE CAPITAL -C.S.F</t>
  </si>
  <si>
    <t>0404050301</t>
  </si>
  <si>
    <t>040405030101  18</t>
  </si>
  <si>
    <t>COLJUEGOS EXISTENCIA EN CAJA Y BANCOS</t>
  </si>
  <si>
    <t>04040504</t>
  </si>
  <si>
    <t>0404050401</t>
  </si>
  <si>
    <t>040405040101  01</t>
  </si>
  <si>
    <t>RECURSOS PROPIOS OTROS GASTOS EN SALUD  CSF</t>
  </si>
  <si>
    <t>05</t>
  </si>
  <si>
    <t>SISTEMA GENERAL DE REGALIAS</t>
  </si>
  <si>
    <t>0501</t>
  </si>
  <si>
    <t>050103</t>
  </si>
  <si>
    <t>RECURSOS PARA EL FUNCIONAMIENTO DEL SISTEMA</t>
  </si>
  <si>
    <t>05010301</t>
  </si>
  <si>
    <t>0501030101</t>
  </si>
  <si>
    <t>050103010103  55</t>
  </si>
  <si>
    <t>DISP INICIAL RECURSOS ASIGNADOS PARA LA SECRETARIA TECNICA DE LOS ORGANOS COLEGIADOS DE ADMINISTRACION Y DECISION</t>
  </si>
  <si>
    <t>050103010104  55</t>
  </si>
  <si>
    <t>DISP INICIAL RECURSOS ASIGNADOS PARA EL SISTEMA DE MONITOREO, SEGUIMIENTO, CONTROL Y EVALUACION</t>
  </si>
  <si>
    <t>050103010105  55</t>
  </si>
  <si>
    <t>DISP. INICIAL FORTALECIMIENTO DE PROCESOS DE SELECCION CONTRACTUAL</t>
  </si>
  <si>
    <t>TOTALES</t>
  </si>
  <si>
    <t>Nombre reporte : PSRPIEjecucionMensualContraloria</t>
  </si>
  <si>
    <t>LICENCIADO A: [MUNICIPIO DE ITAGUI] NIT [890980093-8]</t>
  </si>
  <si>
    <t>PRESUPUESTO DE INGRESOS INST.MPAL CULT.REC.Y DEP.</t>
  </si>
  <si>
    <t>VENTA DE BIENES Y SERVICIOS</t>
  </si>
  <si>
    <t>TRANSFERENCIAS CORIENTES.</t>
  </si>
  <si>
    <t>DANIEL GONZALEZ GIRALDO</t>
  </si>
  <si>
    <t>GERENTE GENERAL</t>
  </si>
  <si>
    <t xml:space="preserve">INFORME DE EJECUCIÓN DEL PRESUPUESTO DE INGRESOS 2020
</t>
  </si>
  <si>
    <t>JavaScript must be enabled.</t>
  </si>
  <si>
    <t>TOTAL</t>
  </si>
  <si>
    <t>INSTITUTO DE CULTURA,RECREACION Y DEPORTE DE ITAGUI</t>
  </si>
  <si>
    <t>FUENTE</t>
  </si>
  <si>
    <t>01</t>
  </si>
  <si>
    <t>Venta de bienes y Servicios</t>
  </si>
  <si>
    <t>Rentas Contractuales</t>
  </si>
  <si>
    <t>TRANSFERENCIAS</t>
  </si>
  <si>
    <t>Del sector Central Municipal.</t>
  </si>
  <si>
    <t>Del Sector Descentralizado Municipal</t>
  </si>
  <si>
    <t>Transferencias de Capital</t>
  </si>
  <si>
    <t>Sector Central Propios</t>
  </si>
  <si>
    <t>Sector Central SGP-PG Deporte</t>
  </si>
  <si>
    <t>Sector Central SGP PG Cultura</t>
  </si>
  <si>
    <t>Sector Central SGP PG Libre Inversion Deporte</t>
  </si>
  <si>
    <t>Sector Central  SGP Libre Inversion Cultura</t>
  </si>
  <si>
    <t>Sector Central Ley del Cigarrillo</t>
  </si>
  <si>
    <t>Sector Central Ley Telefonia Movil.</t>
  </si>
  <si>
    <t>APORTES</t>
  </si>
  <si>
    <t>Del Nivel Nacional.</t>
  </si>
  <si>
    <t>Del Nivel Departamental</t>
  </si>
  <si>
    <t>Existencia en Caja y Bancos</t>
  </si>
  <si>
    <t>Propios</t>
  </si>
  <si>
    <t>Transferencias Corrientes Sector central Propios</t>
  </si>
  <si>
    <t>Transferencias de Capital Sector Central Propios</t>
  </si>
  <si>
    <t>Transferencias Sector Central SGP PG Deporte</t>
  </si>
  <si>
    <t>Transferencias Sector Central SGP PG Cultura</t>
  </si>
  <si>
    <t>Aportes</t>
  </si>
  <si>
    <t>Donaciones</t>
  </si>
  <si>
    <t>02</t>
  </si>
  <si>
    <t>03</t>
  </si>
  <si>
    <t>06</t>
  </si>
  <si>
    <t>07</t>
  </si>
  <si>
    <t>08</t>
  </si>
  <si>
    <t>09</t>
  </si>
  <si>
    <t>10</t>
  </si>
  <si>
    <t>11</t>
  </si>
  <si>
    <t>12</t>
  </si>
  <si>
    <t>14</t>
  </si>
  <si>
    <t>15</t>
  </si>
  <si>
    <t>Sector Central Espectaculos  públicos</t>
  </si>
  <si>
    <t xml:space="preserve">COFINANCIACIONES </t>
  </si>
  <si>
    <t>Cofinanciacion  del Sector Publico</t>
  </si>
  <si>
    <t>0101</t>
  </si>
  <si>
    <t>0102</t>
  </si>
  <si>
    <t>010101</t>
  </si>
  <si>
    <t>010102</t>
  </si>
  <si>
    <t>010103</t>
  </si>
  <si>
    <t>01010301</t>
  </si>
  <si>
    <t>01010302</t>
  </si>
  <si>
    <t>0101030201</t>
  </si>
  <si>
    <t>010104</t>
  </si>
  <si>
    <t>010105</t>
  </si>
  <si>
    <t>CONVENIOS</t>
  </si>
  <si>
    <t>01010501</t>
  </si>
  <si>
    <t>01010502</t>
  </si>
  <si>
    <t>Convenios Departamentales</t>
  </si>
  <si>
    <t>01010503</t>
  </si>
  <si>
    <t>Convenios Nacionales</t>
  </si>
  <si>
    <t>13</t>
  </si>
  <si>
    <t>010106</t>
  </si>
  <si>
    <t>01010601</t>
  </si>
  <si>
    <t>01010602</t>
  </si>
  <si>
    <t>Del Nivel municipal</t>
  </si>
  <si>
    <t>01010603</t>
  </si>
  <si>
    <t>010201</t>
  </si>
  <si>
    <t>01020101</t>
  </si>
  <si>
    <t>01020102</t>
  </si>
  <si>
    <t>01020103</t>
  </si>
  <si>
    <t>01020104</t>
  </si>
  <si>
    <t>01020105</t>
  </si>
  <si>
    <t>01020106</t>
  </si>
  <si>
    <t>01020107</t>
  </si>
  <si>
    <t>Transferencias Sector Central sgp pg Libre inversion Deporte</t>
  </si>
  <si>
    <t>Transferencias Sector Central sgp pg Libre inversion Cultura</t>
  </si>
  <si>
    <t>Sector Central Estampilla Procultura</t>
  </si>
  <si>
    <t>Sector Central Estampilla  Pasivo Pensional</t>
  </si>
  <si>
    <t>01020108</t>
  </si>
  <si>
    <t>01020109</t>
  </si>
  <si>
    <t>Transferencias Sector Central Ley del Cigarrillo</t>
  </si>
  <si>
    <t>Transferencias Sector Central Telefonía Móvil</t>
  </si>
  <si>
    <t>01020110</t>
  </si>
  <si>
    <t>01020111</t>
  </si>
  <si>
    <t>01020112</t>
  </si>
  <si>
    <t>Transferencias Sector Central Espectáculos Públicos</t>
  </si>
  <si>
    <t>01020113</t>
  </si>
  <si>
    <t>01020114</t>
  </si>
  <si>
    <t>01020115</t>
  </si>
  <si>
    <t>Convenios</t>
  </si>
  <si>
    <t>010202</t>
  </si>
  <si>
    <t>010203</t>
  </si>
  <si>
    <t>010205</t>
  </si>
  <si>
    <t>Recurso del Crédito</t>
  </si>
  <si>
    <t>16</t>
  </si>
  <si>
    <t>17</t>
  </si>
  <si>
    <t>19</t>
  </si>
  <si>
    <t>INGRESO TOTAL</t>
  </si>
  <si>
    <t>Traaferencias Corrientes</t>
  </si>
  <si>
    <t>Saldo por Recaudar</t>
  </si>
  <si>
    <t xml:space="preserve"> Cofinanciados</t>
  </si>
  <si>
    <t>Sector Central Estampilla Procultura Cultura</t>
  </si>
  <si>
    <t>Sector Central Estampilla Procultura Seguridad Social</t>
  </si>
  <si>
    <t>Rendimientos Financieros</t>
  </si>
  <si>
    <t>Sector Central Estampilla Procultura  Red Nal. De Bibliotecas</t>
  </si>
  <si>
    <t>20</t>
  </si>
  <si>
    <t>21</t>
  </si>
  <si>
    <t>Sector Central Estampilla Procultura Pasivo Pensional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</si>
  <si>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</si>
  <si>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</si>
  <si>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</si>
  <si>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</si>
  <si>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</si>
  <si>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</si>
  <si>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</si>
  <si>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</si>
  <si>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</si>
  <si>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</si>
  <si>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</si>
  <si>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</si>
  <si>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CONVENIOS SECTOR CENTRAL S.G.P.DEPORTE</t>
  </si>
  <si>
    <t>CONVENIOS SECTOR CENTRAL S.G.P.CULTURA</t>
  </si>
  <si>
    <t>CONVENIOS SECTOR CENTRAL S.G.P. LIBRE INVERSION DEPORTE.</t>
  </si>
  <si>
    <t>CONVENIOS SECTOR CENTRAL S.G.P.LIBRE INVERSION CULTURA.</t>
  </si>
  <si>
    <t>CONVENIOS SECTOR CENTRAL LEY DEL CIGARRILLO.</t>
  </si>
  <si>
    <t>CONVENIOS SECTOR CENTRAL TELEFONIA MOVIL.</t>
  </si>
  <si>
    <t>CONVENIOS SECTOR CENTRAL ESPECTACULOS PUBLICOS.</t>
  </si>
  <si>
    <t>CONVENIOS SECTOR CENTRAL ESTAMPILLAS PROCULTURA  CULTURA (60% de la estampilla)</t>
  </si>
  <si>
    <t xml:space="preserve">CONVENIOS SECTOR CENTRAL ESTAMPILLAS PROCULTURA SEGURIDAD SOCIAL (20% </t>
  </si>
  <si>
    <t>CONVENIOS SECTOR CENTRAL ESTAMPILLAS PROCULTURA RED NACIONAL DE BIBLIOTECAS</t>
  </si>
  <si>
    <t>CONVENIOS SECTOR CENTRAL ESTAMPILLAS PROCULTURA PASIVO PENSIONAL</t>
  </si>
  <si>
    <t>34</t>
  </si>
  <si>
    <t>0101050101  14</t>
  </si>
  <si>
    <t>0101050101   22</t>
  </si>
  <si>
    <t>0101050101  23</t>
  </si>
  <si>
    <t>0101050101  24</t>
  </si>
  <si>
    <t>0101050101  25</t>
  </si>
  <si>
    <t>0101050101  26</t>
  </si>
  <si>
    <t>0101050101  27</t>
  </si>
  <si>
    <t>0101050101  28</t>
  </si>
  <si>
    <t>0101050101  29</t>
  </si>
  <si>
    <t>0101050101  30</t>
  </si>
  <si>
    <t>0101050101  31</t>
  </si>
  <si>
    <t>0101050101  32</t>
  </si>
  <si>
    <t>0101050101  33</t>
  </si>
  <si>
    <t>0101050101  34</t>
  </si>
  <si>
    <t>CONVENIOS SECTOR CENTRAL COFINANCIADO CULTURA</t>
  </si>
  <si>
    <t>CONVENIOS SECTOR CENTRAL MUNICIPAL</t>
  </si>
  <si>
    <t>CONVENIOS SECTOR CENTRAL ESTAMPILLAS PROCULTURA SEGURIDAD SOCIAL (20%)</t>
  </si>
  <si>
    <r>
      <t xml:space="preserve">Cofinanciacion y Convenios </t>
    </r>
    <r>
      <rPr>
        <sz val="7"/>
        <color indexed="8"/>
        <rFont val="Tahoma"/>
        <family val="2"/>
      </rPr>
      <t>Sector Privado, ONG, solidario.</t>
    </r>
  </si>
  <si>
    <t>CONVENIOS PROPIOS DEPORTE</t>
  </si>
  <si>
    <r>
      <rPr>
        <sz val="6"/>
        <rFont val="Arial"/>
        <family val="2"/>
      </rPr>
      <t>CONVENIOS PROPIOS CULTURA</t>
    </r>
  </si>
  <si>
    <t>Código
del Rubro</t>
  </si>
  <si>
    <t>Descripción del Rubro</t>
  </si>
  <si>
    <t>INSTITUTO MUNICIPAL DE CULTURA, RECREACION Y DEPORTE DE ITAGUI</t>
  </si>
  <si>
    <t>Fecha Actual :  martes, 17 febrero 2020</t>
  </si>
  <si>
    <t>0101030101</t>
  </si>
  <si>
    <t>0101030102</t>
  </si>
  <si>
    <t>010103020101</t>
  </si>
  <si>
    <t>010103020102</t>
  </si>
  <si>
    <t>010103020103</t>
  </si>
  <si>
    <t>010103020104</t>
  </si>
  <si>
    <t>010103020105</t>
  </si>
  <si>
    <t>010103020106</t>
  </si>
  <si>
    <t>010103020107</t>
  </si>
  <si>
    <t>010103020108</t>
  </si>
  <si>
    <t>010103020109</t>
  </si>
  <si>
    <t>0101030201010</t>
  </si>
  <si>
    <t>0101030201011</t>
  </si>
  <si>
    <t>0101030201012</t>
  </si>
  <si>
    <t>0101030202</t>
  </si>
  <si>
    <t>01010401</t>
  </si>
  <si>
    <t>01010402</t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</si>
</sst>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&quot;$&quot;#,##0_);\(&quot;$&quot;#,##0\)"/>
    <numFmt numFmtId="179" formatCode="_(&quot;$&quot;#,##0_);[Red]\(&quot;$&quot;#,##0\)"/>
    <numFmt numFmtId="180" formatCode="_(&quot;$&quot;#,##0.00_);\(&quot;$&quot;#,##0.00\)"/>
    <numFmt numFmtId="181" formatCode="_(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#"/>
    <numFmt numFmtId="185" formatCode="_(* #,##0.0_);_(* \(#,##0.0\);_(* &quot;-&quot;_);_(@_)"/>
    <numFmt numFmtId="186" formatCode="_(* #,##0.00_);_(* \(#,##0.00\);_(* &quot;-&quot;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.0"/>
    <numFmt numFmtId="192" formatCode="_(* #,##0.000_);_(* \(#,##0.000\);_(* &quot;-&quot;??_);_(@_)"/>
    <numFmt numFmtId="193" formatCode="_(* #,##0.0000_);_(* \(#,##0.0000\);_(* &quot;-&quot;??_);_(@_)"/>
    <numFmt numFmtId="194" formatCode="_(* #,##0.0_);_(* \(#,##0.0\);_(* &quot;-&quot;??_);_(@_)"/>
    <numFmt numFmtId="195" formatCode="_(* #,##0_);_(* \(#,##0\);_(* &quot;-&quot;??_);_(@_)"/>
    <numFmt numFmtId="196" formatCode="#,###.00"/>
  </numFmts>
  <fonts count="67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6"/>
      <name val="Arial"/>
      <family val="2"/>
    </font>
    <font>
      <sz val="7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8"/>
      <color indexed="8"/>
      <name val="Tahoma"/>
      <family val="2"/>
    </font>
    <font>
      <sz val="11"/>
      <color indexed="8"/>
      <name val="Segoe UI"/>
      <family val="2"/>
    </font>
    <font>
      <b/>
      <sz val="12"/>
      <color indexed="8"/>
      <name val="Tahoma"/>
      <family val="2"/>
    </font>
    <font>
      <b/>
      <sz val="6"/>
      <color indexed="8"/>
      <name val="Tahoma"/>
      <family val="2"/>
    </font>
    <font>
      <b/>
      <sz val="7"/>
      <color indexed="8"/>
      <name val="Tahoma"/>
      <family val="2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sz val="8"/>
      <color indexed="23"/>
      <name val="Tahoma"/>
      <family val="2"/>
    </font>
    <font>
      <sz val="6"/>
      <color indexed="8"/>
      <name val="Arial"/>
      <family val="2"/>
    </font>
    <font>
      <b/>
      <sz val="10"/>
      <color indexed="8"/>
      <name val="Tahoma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7"/>
      <color rgb="FF000000"/>
      <name val="Tahoma"/>
      <family val="2"/>
    </font>
    <font>
      <b/>
      <sz val="8"/>
      <color rgb="FF000000"/>
      <name val="Tahoma"/>
      <family val="2"/>
    </font>
    <font>
      <sz val="11"/>
      <color theme="1"/>
      <name val="Segoe UI"/>
      <family val="2"/>
    </font>
    <font>
      <b/>
      <sz val="12"/>
      <color rgb="FF000000"/>
      <name val="Tahoma"/>
      <family val="2"/>
    </font>
    <font>
      <b/>
      <sz val="6"/>
      <color rgb="FF000000"/>
      <name val="Tahoma"/>
      <family val="2"/>
    </font>
    <font>
      <b/>
      <sz val="7"/>
      <color rgb="FF000000"/>
      <name val="Tahoma"/>
      <family val="2"/>
    </font>
    <font>
      <b/>
      <sz val="9"/>
      <color rgb="FF000000"/>
      <name val="Tahoma"/>
      <family val="2"/>
    </font>
    <font>
      <sz val="8"/>
      <color rgb="FF6D6D6D"/>
      <name val="Tahoma"/>
      <family val="2"/>
    </font>
    <font>
      <sz val="8"/>
      <color rgb="FF000000"/>
      <name val="Tahoma"/>
      <family val="2"/>
    </font>
    <font>
      <b/>
      <sz val="10"/>
      <color rgb="FF000000"/>
      <name val="Tahoma"/>
      <family val="2"/>
    </font>
    <font>
      <sz val="6"/>
      <color rgb="FF00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36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4" fontId="55" fillId="0" borderId="10" xfId="0" applyNumberFormat="1" applyFont="1" applyBorder="1" applyAlignment="1" applyProtection="1">
      <alignment horizontal="center" vertical="center" wrapText="1" readingOrder="1"/>
      <protection/>
    </xf>
    <xf numFmtId="0" fontId="55" fillId="0" borderId="10" xfId="0" applyNumberFormat="1" applyFont="1" applyBorder="1" applyAlignment="1" applyProtection="1">
      <alignment horizontal="center" vertical="center" wrapText="1" readingOrder="1"/>
      <protection/>
    </xf>
    <xf numFmtId="0" fontId="56" fillId="0" borderId="11" xfId="0" applyNumberFormat="1" applyFont="1" applyBorder="1" applyAlignment="1" applyProtection="1">
      <alignment horizontal="center" vertical="center" wrapText="1" readingOrder="1"/>
      <protection/>
    </xf>
    <xf numFmtId="0" fontId="56" fillId="0" borderId="12" xfId="0" applyNumberFormat="1" applyFont="1" applyBorder="1" applyAlignment="1" applyProtection="1">
      <alignment horizontal="center" vertical="center" wrapText="1" readingOrder="1"/>
      <protection/>
    </xf>
    <xf numFmtId="0" fontId="56" fillId="0" borderId="13" xfId="0" applyNumberFormat="1" applyFont="1" applyBorder="1" applyAlignment="1" applyProtection="1">
      <alignment horizontal="center" vertical="center" wrapText="1" readingOrder="1"/>
      <protection/>
    </xf>
    <xf numFmtId="0" fontId="56" fillId="0" borderId="14" xfId="0" applyNumberFormat="1" applyFont="1" applyBorder="1" applyAlignment="1" applyProtection="1">
      <alignment horizontal="center" vertical="center" wrapText="1" readingOrder="1"/>
      <protection/>
    </xf>
    <xf numFmtId="4" fontId="55" fillId="0" borderId="10" xfId="0" applyNumberFormat="1" applyFont="1" applyBorder="1" applyAlignment="1" applyProtection="1">
      <alignment horizontal="right" vertical="center" wrapText="1" readingOrder="1"/>
      <protection/>
    </xf>
    <xf numFmtId="184" fontId="55" fillId="0" borderId="10" xfId="0" applyNumberFormat="1" applyFont="1" applyBorder="1" applyAlignment="1" applyProtection="1">
      <alignment horizontal="right" vertical="center" wrapText="1" readingOrder="1"/>
      <protection/>
    </xf>
    <xf numFmtId="4" fontId="55" fillId="33" borderId="10" xfId="0" applyNumberFormat="1" applyFont="1" applyFill="1" applyBorder="1" applyAlignment="1" applyProtection="1">
      <alignment horizontal="right" vertical="center" wrapText="1" readingOrder="1"/>
      <protection/>
    </xf>
    <xf numFmtId="4" fontId="55" fillId="33" borderId="10" xfId="0" applyNumberFormat="1" applyFont="1" applyFill="1" applyBorder="1" applyAlignment="1" applyProtection="1">
      <alignment horizontal="center" vertical="center" wrapText="1" readingOrder="1"/>
      <protection/>
    </xf>
    <xf numFmtId="186" fontId="55" fillId="0" borderId="10" xfId="49" applyNumberFormat="1" applyFont="1" applyBorder="1" applyAlignment="1" applyProtection="1">
      <alignment horizontal="right" vertical="center" wrapText="1" readingOrder="1"/>
      <protection/>
    </xf>
    <xf numFmtId="4" fontId="55" fillId="34" borderId="10" xfId="0" applyNumberFormat="1" applyFont="1" applyFill="1" applyBorder="1" applyAlignment="1" applyProtection="1">
      <alignment horizontal="right" vertical="center" wrapText="1" readingOrder="1"/>
      <protection/>
    </xf>
    <xf numFmtId="4" fontId="55" fillId="34" borderId="1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56" fillId="0" borderId="19" xfId="0" applyNumberFormat="1" applyFont="1" applyBorder="1" applyAlignment="1" applyProtection="1">
      <alignment horizontal="center" vertical="center" wrapText="1" readingOrder="1"/>
      <protection/>
    </xf>
    <xf numFmtId="0" fontId="56" fillId="0" borderId="18" xfId="0" applyNumberFormat="1" applyFont="1" applyBorder="1" applyAlignment="1" applyProtection="1">
      <alignment horizontal="center" vertical="center" wrapText="1" readingOrder="1"/>
      <protection/>
    </xf>
    <xf numFmtId="0" fontId="56" fillId="0" borderId="20" xfId="0" applyNumberFormat="1" applyFont="1" applyBorder="1" applyAlignment="1" applyProtection="1">
      <alignment horizontal="center" vertical="center" wrapText="1" readingOrder="1"/>
      <protection/>
    </xf>
    <xf numFmtId="0" fontId="56" fillId="0" borderId="21" xfId="0" applyNumberFormat="1" applyFont="1" applyBorder="1" applyAlignment="1" applyProtection="1">
      <alignment horizontal="center" vertical="center" wrapText="1" readingOrder="1"/>
      <protection/>
    </xf>
    <xf numFmtId="4" fontId="55" fillId="33" borderId="22" xfId="0" applyNumberFormat="1" applyFont="1" applyFill="1" applyBorder="1" applyAlignment="1" applyProtection="1">
      <alignment horizontal="right" vertical="center" wrapText="1" readingOrder="1"/>
      <protection/>
    </xf>
    <xf numFmtId="4" fontId="55" fillId="0" borderId="22" xfId="0" applyNumberFormat="1" applyFont="1" applyBorder="1" applyAlignment="1" applyProtection="1">
      <alignment horizontal="right" vertical="center" wrapText="1" readingOrder="1"/>
      <protection/>
    </xf>
    <xf numFmtId="4" fontId="55" fillId="34" borderId="22" xfId="0" applyNumberFormat="1" applyFont="1" applyFill="1" applyBorder="1" applyAlignment="1" applyProtection="1">
      <alignment horizontal="right" vertical="center" wrapText="1" readingOrder="1"/>
      <protection/>
    </xf>
    <xf numFmtId="186" fontId="55" fillId="0" borderId="22" xfId="49" applyNumberFormat="1" applyFont="1" applyBorder="1" applyAlignment="1" applyProtection="1">
      <alignment horizontal="right" vertical="center" wrapText="1" readingOrder="1"/>
      <protection/>
    </xf>
    <xf numFmtId="41" fontId="0" fillId="0" borderId="18" xfId="49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7" fillId="0" borderId="0" xfId="0" applyFont="1" applyAlignment="1">
      <alignment/>
    </xf>
    <xf numFmtId="0" fontId="58" fillId="0" borderId="0" xfId="0" applyNumberFormat="1" applyFont="1" applyBorder="1" applyAlignment="1" applyProtection="1">
      <alignment horizontal="center" vertical="top" readingOrder="1"/>
      <protection/>
    </xf>
    <xf numFmtId="0" fontId="56" fillId="0" borderId="0" xfId="0" applyNumberFormat="1" applyFont="1" applyBorder="1" applyAlignment="1" applyProtection="1">
      <alignment horizontal="left" vertical="center" wrapText="1" readingOrder="1"/>
      <protection/>
    </xf>
    <xf numFmtId="0" fontId="59" fillId="0" borderId="26" xfId="0" applyNumberFormat="1" applyFont="1" applyBorder="1" applyAlignment="1" applyProtection="1">
      <alignment vertical="center" wrapText="1" readingOrder="1"/>
      <protection/>
    </xf>
    <xf numFmtId="0" fontId="59" fillId="0" borderId="27" xfId="0" applyNumberFormat="1" applyFont="1" applyBorder="1" applyAlignment="1" applyProtection="1">
      <alignment vertical="center" wrapText="1" readingOrder="1"/>
      <protection/>
    </xf>
    <xf numFmtId="0" fontId="58" fillId="0" borderId="16" xfId="0" applyNumberFormat="1" applyFont="1" applyBorder="1" applyAlignment="1" applyProtection="1">
      <alignment vertical="top" readingOrder="1"/>
      <protection/>
    </xf>
    <xf numFmtId="0" fontId="58" fillId="0" borderId="0" xfId="0" applyNumberFormat="1" applyFont="1" applyBorder="1" applyAlignment="1" applyProtection="1">
      <alignment vertical="top" readingOrder="1"/>
      <protection/>
    </xf>
    <xf numFmtId="0" fontId="56" fillId="0" borderId="28" xfId="0" applyNumberFormat="1" applyFont="1" applyBorder="1" applyAlignment="1" applyProtection="1">
      <alignment horizontal="center" vertical="center" wrapText="1" readingOrder="1"/>
      <protection/>
    </xf>
    <xf numFmtId="0" fontId="56" fillId="0" borderId="0" xfId="0" applyNumberFormat="1" applyFont="1" applyBorder="1" applyAlignment="1" applyProtection="1">
      <alignment horizontal="center" vertical="center" wrapText="1" readingOrder="1"/>
      <protection/>
    </xf>
    <xf numFmtId="0" fontId="56" fillId="0" borderId="29" xfId="0" applyNumberFormat="1" applyFont="1" applyBorder="1" applyAlignment="1" applyProtection="1">
      <alignment horizontal="center" vertical="center" wrapText="1" readingOrder="1"/>
      <protection/>
    </xf>
    <xf numFmtId="49" fontId="55" fillId="0" borderId="30" xfId="0" applyNumberFormat="1" applyFont="1" applyBorder="1" applyAlignment="1" applyProtection="1">
      <alignment horizontal="left" vertical="center" wrapText="1" readingOrder="1"/>
      <protection/>
    </xf>
    <xf numFmtId="0" fontId="59" fillId="0" borderId="31" xfId="0" applyNumberFormat="1" applyFont="1" applyBorder="1" applyAlignment="1" applyProtection="1">
      <alignment vertical="center" wrapText="1" readingOrder="1"/>
      <protection/>
    </xf>
    <xf numFmtId="0" fontId="56" fillId="0" borderId="32" xfId="0" applyNumberFormat="1" applyFont="1" applyBorder="1" applyAlignment="1" applyProtection="1">
      <alignment horizontal="center" vertical="center" wrapText="1" readingOrder="1"/>
      <protection/>
    </xf>
    <xf numFmtId="0" fontId="0" fillId="0" borderId="32" xfId="0" applyBorder="1" applyAlignment="1">
      <alignment/>
    </xf>
    <xf numFmtId="0" fontId="58" fillId="0" borderId="32" xfId="0" applyNumberFormat="1" applyFont="1" applyBorder="1" applyAlignment="1" applyProtection="1">
      <alignment vertical="top" readingOrder="1"/>
      <protection/>
    </xf>
    <xf numFmtId="0" fontId="58" fillId="0" borderId="32" xfId="0" applyNumberFormat="1" applyFont="1" applyBorder="1" applyAlignment="1" applyProtection="1">
      <alignment horizontal="center" vertical="top" readingOrder="1"/>
      <protection/>
    </xf>
    <xf numFmtId="3" fontId="0" fillId="0" borderId="32" xfId="0" applyNumberFormat="1" applyBorder="1" applyAlignment="1">
      <alignment/>
    </xf>
    <xf numFmtId="0" fontId="56" fillId="0" borderId="32" xfId="0" applyNumberFormat="1" applyFont="1" applyBorder="1" applyAlignment="1" applyProtection="1">
      <alignment horizontal="left" vertical="center" wrapText="1" readingOrder="1"/>
      <protection/>
    </xf>
    <xf numFmtId="0" fontId="56" fillId="0" borderId="32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32" xfId="0" applyFill="1" applyBorder="1" applyAlignment="1">
      <alignment/>
    </xf>
    <xf numFmtId="0" fontId="57" fillId="0" borderId="32" xfId="0" applyFont="1" applyFill="1" applyBorder="1" applyAlignment="1">
      <alignment/>
    </xf>
    <xf numFmtId="49" fontId="55" fillId="0" borderId="32" xfId="0" applyNumberFormat="1" applyFont="1" applyFill="1" applyBorder="1" applyAlignment="1" applyProtection="1">
      <alignment horizontal="left" vertical="center" wrapText="1" readingOrder="1"/>
      <protection/>
    </xf>
    <xf numFmtId="4" fontId="55" fillId="0" borderId="32" xfId="0" applyNumberFormat="1" applyFont="1" applyFill="1" applyBorder="1" applyAlignment="1" applyProtection="1">
      <alignment horizontal="right" vertical="center" wrapText="1" readingOrder="1"/>
      <protection/>
    </xf>
    <xf numFmtId="4" fontId="55" fillId="0" borderId="32" xfId="0" applyNumberFormat="1" applyFont="1" applyFill="1" applyBorder="1" applyAlignment="1" applyProtection="1">
      <alignment horizontal="center" vertical="center" wrapText="1" readingOrder="1"/>
      <protection/>
    </xf>
    <xf numFmtId="49" fontId="55" fillId="0" borderId="32" xfId="0" applyNumberFormat="1" applyFont="1" applyFill="1" applyBorder="1" applyAlignment="1" applyProtection="1">
      <alignment horizontal="center" vertical="center" wrapText="1" readingOrder="1"/>
      <protection/>
    </xf>
    <xf numFmtId="49" fontId="60" fillId="0" borderId="32" xfId="0" applyNumberFormat="1" applyFont="1" applyFill="1" applyBorder="1" applyAlignment="1" applyProtection="1">
      <alignment horizontal="center" vertical="center" wrapText="1" readingOrder="1"/>
      <protection/>
    </xf>
    <xf numFmtId="41" fontId="0" fillId="0" borderId="32" xfId="49" applyFont="1" applyFill="1" applyBorder="1" applyAlignment="1">
      <alignment/>
    </xf>
    <xf numFmtId="195" fontId="0" fillId="0" borderId="32" xfId="48" applyNumberFormat="1" applyFont="1" applyFill="1" applyBorder="1" applyAlignment="1">
      <alignment/>
    </xf>
    <xf numFmtId="3" fontId="0" fillId="0" borderId="32" xfId="0" applyNumberFormat="1" applyFill="1" applyBorder="1" applyAlignment="1">
      <alignment/>
    </xf>
    <xf numFmtId="4" fontId="0" fillId="0" borderId="32" xfId="0" applyNumberFormat="1" applyFill="1" applyBorder="1" applyAlignment="1">
      <alignment/>
    </xf>
    <xf numFmtId="4" fontId="55" fillId="0" borderId="32" xfId="0" applyNumberFormat="1" applyFont="1" applyFill="1" applyBorder="1" applyAlignment="1" applyProtection="1">
      <alignment horizontal="right" vertical="center" wrapText="1" readingOrder="1"/>
      <protection/>
    </xf>
    <xf numFmtId="4" fontId="55" fillId="0" borderId="32" xfId="0" applyNumberFormat="1" applyFont="1" applyFill="1" applyBorder="1" applyAlignment="1" applyProtection="1">
      <alignment horizontal="right" vertical="center" wrapText="1" readingOrder="1"/>
      <protection/>
    </xf>
    <xf numFmtId="196" fontId="60" fillId="0" borderId="10" xfId="0" applyNumberFormat="1" applyFont="1" applyFill="1" applyBorder="1" applyAlignment="1" applyProtection="1">
      <alignment horizontal="right" vertical="center" wrapText="1" readingOrder="1"/>
      <protection/>
    </xf>
    <xf numFmtId="4" fontId="0" fillId="0" borderId="32" xfId="0" applyNumberFormat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0" xfId="0" applyFill="1" applyBorder="1" applyAlignment="1">
      <alignment/>
    </xf>
    <xf numFmtId="195" fontId="0" fillId="0" borderId="0" xfId="48" applyNumberFormat="1" applyFont="1" applyFill="1" applyBorder="1" applyAlignment="1">
      <alignment/>
    </xf>
    <xf numFmtId="3" fontId="61" fillId="0" borderId="36" xfId="0" applyNumberFormat="1" applyFont="1" applyFill="1" applyBorder="1" applyAlignment="1" applyProtection="1">
      <alignment horizontal="right" vertical="center" readingOrder="1"/>
      <protection/>
    </xf>
    <xf numFmtId="3" fontId="61" fillId="0" borderId="37" xfId="0" applyNumberFormat="1" applyFont="1" applyFill="1" applyBorder="1" applyAlignment="1" applyProtection="1">
      <alignment horizontal="right" vertical="center" readingOrder="1"/>
      <protection/>
    </xf>
    <xf numFmtId="3" fontId="61" fillId="0" borderId="33" xfId="0" applyNumberFormat="1" applyFont="1" applyFill="1" applyBorder="1" applyAlignment="1" applyProtection="1">
      <alignment horizontal="right" vertical="center" readingOrder="1"/>
      <protection/>
    </xf>
    <xf numFmtId="0" fontId="56" fillId="0" borderId="0" xfId="0" applyNumberFormat="1" applyFont="1" applyBorder="1" applyAlignment="1" applyProtection="1">
      <alignment horizontal="center" vertical="top" wrapText="1" readingOrder="1"/>
      <protection/>
    </xf>
    <xf numFmtId="0" fontId="62" fillId="0" borderId="0" xfId="0" applyNumberFormat="1" applyFont="1" applyAlignment="1" applyProtection="1">
      <alignment horizontal="left" vertical="top" wrapText="1" readingOrder="1"/>
      <protection/>
    </xf>
    <xf numFmtId="49" fontId="55" fillId="0" borderId="26" xfId="0" applyNumberFormat="1" applyFont="1" applyBorder="1" applyAlignment="1" applyProtection="1">
      <alignment horizontal="left" vertical="center" wrapText="1" readingOrder="1"/>
      <protection/>
    </xf>
    <xf numFmtId="49" fontId="55" fillId="0" borderId="27" xfId="0" applyNumberFormat="1" applyFont="1" applyBorder="1" applyAlignment="1" applyProtection="1">
      <alignment horizontal="left" vertical="center" wrapText="1" readingOrder="1"/>
      <protection/>
    </xf>
    <xf numFmtId="49" fontId="55" fillId="0" borderId="10" xfId="0" applyNumberFormat="1" applyFont="1" applyBorder="1" applyAlignment="1" applyProtection="1">
      <alignment horizontal="left" vertical="center" wrapText="1" readingOrder="1"/>
      <protection/>
    </xf>
    <xf numFmtId="4" fontId="55" fillId="0" borderId="10" xfId="0" applyNumberFormat="1" applyFont="1" applyBorder="1" applyAlignment="1" applyProtection="1">
      <alignment horizontal="right" vertical="center" wrapText="1" readingOrder="1"/>
      <protection/>
    </xf>
    <xf numFmtId="184" fontId="55" fillId="0" borderId="10" xfId="0" applyNumberFormat="1" applyFont="1" applyBorder="1" applyAlignment="1" applyProtection="1">
      <alignment horizontal="right" vertical="center" wrapText="1" readingOrder="1"/>
      <protection/>
    </xf>
    <xf numFmtId="49" fontId="55" fillId="34" borderId="26" xfId="0" applyNumberFormat="1" applyFont="1" applyFill="1" applyBorder="1" applyAlignment="1" applyProtection="1">
      <alignment horizontal="left" vertical="center" wrapText="1" readingOrder="1"/>
      <protection/>
    </xf>
    <xf numFmtId="49" fontId="55" fillId="34" borderId="10" xfId="0" applyNumberFormat="1" applyFont="1" applyFill="1" applyBorder="1" applyAlignment="1" applyProtection="1">
      <alignment horizontal="left" vertical="center" wrapText="1" readingOrder="1"/>
      <protection/>
    </xf>
    <xf numFmtId="4" fontId="55" fillId="34" borderId="10" xfId="0" applyNumberFormat="1" applyFont="1" applyFill="1" applyBorder="1" applyAlignment="1" applyProtection="1">
      <alignment horizontal="right" vertical="center" wrapText="1" readingOrder="1"/>
      <protection/>
    </xf>
    <xf numFmtId="49" fontId="55" fillId="33" borderId="26" xfId="0" applyNumberFormat="1" applyFont="1" applyFill="1" applyBorder="1" applyAlignment="1" applyProtection="1">
      <alignment horizontal="left" vertical="center" wrapText="1" readingOrder="1"/>
      <protection/>
    </xf>
    <xf numFmtId="49" fontId="55" fillId="33" borderId="10" xfId="0" applyNumberFormat="1" applyFont="1" applyFill="1" applyBorder="1" applyAlignment="1" applyProtection="1">
      <alignment horizontal="left" vertical="center" wrapText="1" readingOrder="1"/>
      <protection/>
    </xf>
    <xf numFmtId="4" fontId="55" fillId="33" borderId="10" xfId="0" applyNumberFormat="1" applyFont="1" applyFill="1" applyBorder="1" applyAlignment="1" applyProtection="1">
      <alignment horizontal="right" vertical="center" wrapText="1" readingOrder="1"/>
      <protection/>
    </xf>
    <xf numFmtId="0" fontId="56" fillId="0" borderId="21" xfId="0" applyNumberFormat="1" applyFont="1" applyBorder="1" applyAlignment="1" applyProtection="1">
      <alignment horizontal="center" vertical="center" wrapText="1" readingOrder="1"/>
      <protection/>
    </xf>
    <xf numFmtId="0" fontId="56" fillId="0" borderId="14" xfId="0" applyNumberFormat="1" applyFont="1" applyBorder="1" applyAlignment="1" applyProtection="1">
      <alignment horizontal="center" vertical="center" wrapText="1" readingOrder="1"/>
      <protection/>
    </xf>
    <xf numFmtId="0" fontId="56" fillId="0" borderId="13" xfId="0" applyNumberFormat="1" applyFont="1" applyBorder="1" applyAlignment="1" applyProtection="1">
      <alignment horizontal="center" vertical="center" wrapText="1" readingOrder="1"/>
      <protection/>
    </xf>
    <xf numFmtId="0" fontId="56" fillId="0" borderId="38" xfId="0" applyNumberFormat="1" applyFont="1" applyBorder="1" applyAlignment="1" applyProtection="1">
      <alignment horizontal="center" vertical="center" wrapText="1" readingOrder="1"/>
      <protection/>
    </xf>
    <xf numFmtId="0" fontId="56" fillId="0" borderId="39" xfId="0" applyNumberFormat="1" applyFont="1" applyBorder="1" applyAlignment="1" applyProtection="1">
      <alignment horizontal="center" vertical="center" wrapText="1" readingOrder="1"/>
      <protection/>
    </xf>
    <xf numFmtId="0" fontId="56" fillId="0" borderId="11" xfId="0" applyNumberFormat="1" applyFont="1" applyBorder="1" applyAlignment="1" applyProtection="1">
      <alignment horizontal="center" vertical="center" wrapText="1" readingOrder="1"/>
      <protection/>
    </xf>
    <xf numFmtId="0" fontId="56" fillId="0" borderId="10" xfId="0" applyNumberFormat="1" applyFont="1" applyBorder="1" applyAlignment="1" applyProtection="1">
      <alignment horizontal="center" vertical="center" wrapText="1" readingOrder="1"/>
      <protection/>
    </xf>
    <xf numFmtId="0" fontId="56" fillId="0" borderId="40" xfId="0" applyNumberFormat="1" applyFont="1" applyBorder="1" applyAlignment="1" applyProtection="1">
      <alignment horizontal="center" vertical="center" wrapText="1" readingOrder="1"/>
      <protection/>
    </xf>
    <xf numFmtId="0" fontId="56" fillId="0" borderId="41" xfId="0" applyNumberFormat="1" applyFont="1" applyBorder="1" applyAlignment="1" applyProtection="1">
      <alignment horizontal="center" vertical="center" wrapText="1" readingOrder="1"/>
      <protection/>
    </xf>
    <xf numFmtId="0" fontId="56" fillId="0" borderId="12" xfId="0" applyNumberFormat="1" applyFont="1" applyBorder="1" applyAlignment="1" applyProtection="1">
      <alignment horizontal="center" vertical="center" wrapText="1" readingOrder="1"/>
      <protection/>
    </xf>
    <xf numFmtId="49" fontId="63" fillId="0" borderId="16" xfId="0" applyNumberFormat="1" applyFont="1" applyBorder="1" applyAlignment="1" applyProtection="1">
      <alignment horizontal="right" vertical="top" wrapText="1" readingOrder="1"/>
      <protection/>
    </xf>
    <xf numFmtId="49" fontId="63" fillId="0" borderId="42" xfId="0" applyNumberFormat="1" applyFont="1" applyBorder="1" applyAlignment="1" applyProtection="1">
      <alignment horizontal="right" vertical="top" wrapText="1" readingOrder="1"/>
      <protection/>
    </xf>
    <xf numFmtId="49" fontId="63" fillId="0" borderId="0" xfId="0" applyNumberFormat="1" applyFont="1" applyBorder="1" applyAlignment="1" applyProtection="1">
      <alignment horizontal="right" vertical="top" wrapText="1" readingOrder="1"/>
      <protection/>
    </xf>
    <xf numFmtId="49" fontId="63" fillId="0" borderId="18" xfId="0" applyNumberFormat="1" applyFont="1" applyBorder="1" applyAlignment="1" applyProtection="1">
      <alignment horizontal="right" vertical="top" wrapText="1" readingOrder="1"/>
      <protection/>
    </xf>
    <xf numFmtId="0" fontId="56" fillId="0" borderId="17" xfId="0" applyNumberFormat="1" applyFont="1" applyBorder="1" applyAlignment="1" applyProtection="1">
      <alignment horizontal="left" vertical="center" wrapText="1" readingOrder="1"/>
      <protection/>
    </xf>
    <xf numFmtId="0" fontId="56" fillId="0" borderId="0" xfId="0" applyNumberFormat="1" applyFont="1" applyBorder="1" applyAlignment="1" applyProtection="1">
      <alignment horizontal="left" vertical="center" wrapText="1" readingOrder="1"/>
      <protection/>
    </xf>
    <xf numFmtId="0" fontId="63" fillId="0" borderId="17" xfId="0" applyNumberFormat="1" applyFont="1" applyBorder="1" applyAlignment="1" applyProtection="1">
      <alignment horizontal="left" vertical="center" wrapText="1" readingOrder="1"/>
      <protection/>
    </xf>
    <xf numFmtId="0" fontId="63" fillId="0" borderId="0" xfId="0" applyNumberFormat="1" applyFont="1" applyBorder="1" applyAlignment="1" applyProtection="1">
      <alignment horizontal="left" vertical="center" wrapText="1" readingOrder="1"/>
      <protection/>
    </xf>
    <xf numFmtId="0" fontId="58" fillId="0" borderId="0" xfId="0" applyNumberFormat="1" applyFont="1" applyBorder="1" applyAlignment="1" applyProtection="1">
      <alignment horizontal="center" vertical="top" wrapText="1" readingOrder="1"/>
      <protection/>
    </xf>
    <xf numFmtId="49" fontId="55" fillId="0" borderId="32" xfId="0" applyNumberFormat="1" applyFont="1" applyFill="1" applyBorder="1" applyAlignment="1" applyProtection="1">
      <alignment horizontal="left" vertical="center" wrapText="1" readingOrder="1"/>
      <protection/>
    </xf>
    <xf numFmtId="4" fontId="55" fillId="0" borderId="32" xfId="0" applyNumberFormat="1" applyFont="1" applyFill="1" applyBorder="1" applyAlignment="1" applyProtection="1">
      <alignment horizontal="right" vertical="center" wrapText="1" readingOrder="1"/>
      <protection/>
    </xf>
    <xf numFmtId="0" fontId="56" fillId="0" borderId="0" xfId="0" applyNumberFormat="1" applyFont="1" applyFill="1" applyBorder="1" applyAlignment="1" applyProtection="1">
      <alignment horizontal="center" vertical="top" wrapText="1" readingOrder="1"/>
      <protection/>
    </xf>
    <xf numFmtId="49" fontId="60" fillId="0" borderId="32" xfId="0" applyNumberFormat="1" applyFont="1" applyFill="1" applyBorder="1" applyAlignment="1" applyProtection="1">
      <alignment horizontal="left" vertical="center" wrapText="1" readingOrder="1"/>
      <protection/>
    </xf>
    <xf numFmtId="0" fontId="64" fillId="0" borderId="36" xfId="0" applyNumberFormat="1" applyFont="1" applyFill="1" applyBorder="1" applyAlignment="1" applyProtection="1">
      <alignment horizontal="justify" vertical="center" wrapText="1" readingOrder="1"/>
      <protection/>
    </xf>
    <xf numFmtId="0" fontId="0" fillId="0" borderId="37" xfId="0" applyBorder="1" applyAlignment="1">
      <alignment horizontal="justify" wrapText="1"/>
    </xf>
    <xf numFmtId="0" fontId="0" fillId="0" borderId="33" xfId="0" applyBorder="1" applyAlignment="1">
      <alignment horizontal="justify" wrapText="1"/>
    </xf>
    <xf numFmtId="49" fontId="64" fillId="0" borderId="32" xfId="0" applyNumberFormat="1" applyFont="1" applyFill="1" applyBorder="1" applyAlignment="1" applyProtection="1">
      <alignment horizontal="left" vertical="center" wrapText="1" readingOrder="1"/>
      <protection/>
    </xf>
    <xf numFmtId="49" fontId="61" fillId="0" borderId="32" xfId="0" applyNumberFormat="1" applyFont="1" applyFill="1" applyBorder="1" applyAlignment="1" applyProtection="1">
      <alignment horizontal="left" vertical="center" wrapText="1" readingOrder="1"/>
      <protection/>
    </xf>
    <xf numFmtId="3" fontId="61" fillId="0" borderId="32" xfId="0" applyNumberFormat="1" applyFont="1" applyFill="1" applyBorder="1" applyAlignment="1" applyProtection="1">
      <alignment horizontal="right" vertical="center" wrapText="1" readingOrder="1"/>
      <protection/>
    </xf>
    <xf numFmtId="0" fontId="56" fillId="0" borderId="32" xfId="0" applyNumberFormat="1" applyFont="1" applyFill="1" applyBorder="1" applyAlignment="1" applyProtection="1">
      <alignment horizontal="center" vertical="center" wrapText="1" readingOrder="1"/>
      <protection/>
    </xf>
    <xf numFmtId="0" fontId="56" fillId="0" borderId="32" xfId="0" applyNumberFormat="1" applyFont="1" applyBorder="1" applyAlignment="1" applyProtection="1">
      <alignment horizontal="center" vertical="center" wrapText="1" readingOrder="1"/>
      <protection/>
    </xf>
    <xf numFmtId="0" fontId="56" fillId="0" borderId="32" xfId="0" applyNumberFormat="1" applyFont="1" applyBorder="1" applyAlignment="1" applyProtection="1">
      <alignment horizontal="left" vertical="center" wrapText="1" readingOrder="1"/>
      <protection/>
    </xf>
    <xf numFmtId="0" fontId="63" fillId="0" borderId="32" xfId="0" applyNumberFormat="1" applyFont="1" applyBorder="1" applyAlignment="1" applyProtection="1">
      <alignment horizontal="left" vertical="center" wrapText="1" readingOrder="1"/>
      <protection/>
    </xf>
    <xf numFmtId="49" fontId="63" fillId="0" borderId="32" xfId="0" applyNumberFormat="1" applyFont="1" applyBorder="1" applyAlignment="1" applyProtection="1">
      <alignment horizontal="right" vertical="top" wrapText="1" readingOrder="1"/>
      <protection/>
    </xf>
    <xf numFmtId="0" fontId="58" fillId="0" borderId="32" xfId="0" applyNumberFormat="1" applyFont="1" applyBorder="1" applyAlignment="1" applyProtection="1">
      <alignment horizontal="center" vertical="top" wrapText="1" readingOrder="1"/>
      <protection/>
    </xf>
    <xf numFmtId="49" fontId="65" fillId="0" borderId="32" xfId="0" applyNumberFormat="1" applyFont="1" applyFill="1" applyBorder="1" applyAlignment="1" applyProtection="1">
      <alignment horizontal="left" vertical="center" wrapText="1" readingOrder="1"/>
      <protection/>
    </xf>
    <xf numFmtId="49" fontId="4" fillId="0" borderId="32" xfId="0" applyNumberFormat="1" applyFont="1" applyFill="1" applyBorder="1" applyAlignment="1" applyProtection="1">
      <alignment horizontal="left" vertical="center" wrapText="1" readingOrder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298</xdr:row>
      <xdr:rowOff>19050</xdr:rowOff>
    </xdr:from>
    <xdr:to>
      <xdr:col>21</xdr:col>
      <xdr:colOff>0</xdr:colOff>
      <xdr:row>298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0" y="4743450"/>
          <a:ext cx="11391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300</xdr:row>
      <xdr:rowOff>19050</xdr:rowOff>
    </xdr:from>
    <xdr:to>
      <xdr:col>12</xdr:col>
      <xdr:colOff>0</xdr:colOff>
      <xdr:row>300</xdr:row>
      <xdr:rowOff>19050</xdr:rowOff>
    </xdr:to>
    <xdr:sp>
      <xdr:nvSpPr>
        <xdr:cNvPr id="2" name="Straight Connector 3"/>
        <xdr:cNvSpPr>
          <a:spLocks/>
        </xdr:cNvSpPr>
      </xdr:nvSpPr>
      <xdr:spPr>
        <a:xfrm>
          <a:off x="2486025" y="520065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</xdr:col>
      <xdr:colOff>190500</xdr:colOff>
      <xdr:row>2</xdr:row>
      <xdr:rowOff>38100</xdr:rowOff>
    </xdr:from>
    <xdr:to>
      <xdr:col>3</xdr:col>
      <xdr:colOff>1428750</xdr:colOff>
      <xdr:row>6</xdr:row>
      <xdr:rowOff>152400</xdr:rowOff>
    </xdr:to>
    <xdr:pic>
      <xdr:nvPicPr>
        <xdr:cNvPr id="3" name="Imagen 6" descr="Vista previa de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19100"/>
          <a:ext cx="12382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</xdr:row>
      <xdr:rowOff>19050</xdr:rowOff>
    </xdr:from>
    <xdr:to>
      <xdr:col>21</xdr:col>
      <xdr:colOff>0</xdr:colOff>
      <xdr:row>84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0" y="16144875"/>
          <a:ext cx="1458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133350</xdr:colOff>
      <xdr:row>87</xdr:row>
      <xdr:rowOff>66675</xdr:rowOff>
    </xdr:from>
    <xdr:to>
      <xdr:col>13</xdr:col>
      <xdr:colOff>133350</xdr:colOff>
      <xdr:row>87</xdr:row>
      <xdr:rowOff>66675</xdr:rowOff>
    </xdr:to>
    <xdr:sp>
      <xdr:nvSpPr>
        <xdr:cNvPr id="2" name="Straight Connector 3"/>
        <xdr:cNvSpPr>
          <a:spLocks/>
        </xdr:cNvSpPr>
      </xdr:nvSpPr>
      <xdr:spPr>
        <a:xfrm>
          <a:off x="5257800" y="16821150"/>
          <a:ext cx="317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</xdr:row>
      <xdr:rowOff>104775</xdr:rowOff>
    </xdr:from>
    <xdr:to>
      <xdr:col>3</xdr:col>
      <xdr:colOff>57150</xdr:colOff>
      <xdr:row>6</xdr:row>
      <xdr:rowOff>133350</xdr:rowOff>
    </xdr:to>
    <xdr:pic>
      <xdr:nvPicPr>
        <xdr:cNvPr id="3" name="Imagen 6" descr="Vista previa de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1619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308"/>
  <sheetViews>
    <sheetView showGridLines="0" zoomScalePageLayoutView="0" workbookViewId="0" topLeftCell="C1">
      <selection activeCell="C1" sqref="A1:IV16384"/>
    </sheetView>
  </sheetViews>
  <sheetFormatPr defaultColWidth="9.140625" defaultRowHeight="15"/>
  <cols>
    <col min="1" max="1" width="5.140625" style="0" hidden="1" customWidth="1"/>
    <col min="2" max="2" width="3.00390625" style="0" hidden="1" customWidth="1"/>
    <col min="3" max="3" width="3.00390625" style="0" customWidth="1"/>
    <col min="4" max="4" width="26.8515625" style="0" customWidth="1"/>
    <col min="5" max="5" width="0.2890625" style="0" customWidth="1"/>
    <col min="6" max="6" width="6.57421875" style="0" customWidth="1"/>
    <col min="7" max="7" width="0.5625" style="0" customWidth="1"/>
    <col min="8" max="8" width="11.00390625" style="0" customWidth="1"/>
    <col min="9" max="10" width="12.8515625" style="0" customWidth="1"/>
    <col min="11" max="11" width="4.28125" style="0" customWidth="1"/>
    <col min="12" max="12" width="0.13671875" style="0" customWidth="1"/>
    <col min="13" max="13" width="7.7109375" style="0" customWidth="1"/>
    <col min="14" max="15" width="12.8515625" style="0" customWidth="1"/>
    <col min="16" max="16" width="14.57421875" style="0" customWidth="1"/>
    <col min="17" max="17" width="10.8515625" style="0" customWidth="1"/>
    <col min="18" max="18" width="2.00390625" style="0" customWidth="1"/>
    <col min="19" max="19" width="11.57421875" style="0" customWidth="1"/>
    <col min="20" max="20" width="7.140625" style="0" customWidth="1"/>
    <col min="21" max="21" width="12.8515625" style="0" customWidth="1"/>
    <col min="22" max="22" width="0.2890625" style="0" customWidth="1"/>
  </cols>
  <sheetData>
    <row r="3" spans="1:21" ht="30.75" customHeight="1">
      <c r="A3" s="14"/>
      <c r="B3" s="15"/>
      <c r="C3" s="15"/>
      <c r="D3" s="14"/>
      <c r="E3" s="15"/>
      <c r="F3" s="15"/>
      <c r="G3" s="15"/>
      <c r="H3" s="15"/>
      <c r="I3" s="36" t="s">
        <v>549</v>
      </c>
      <c r="J3" s="36"/>
      <c r="K3" s="36"/>
      <c r="L3" s="36"/>
      <c r="M3" s="36"/>
      <c r="N3" s="36"/>
      <c r="O3" s="36"/>
      <c r="P3" s="36"/>
      <c r="Q3" s="15"/>
      <c r="R3" s="15"/>
      <c r="S3" s="96" t="s">
        <v>0</v>
      </c>
      <c r="T3" s="96"/>
      <c r="U3" s="97"/>
    </row>
    <row r="4" spans="1:21" ht="1.5" customHeight="1">
      <c r="A4" s="16"/>
      <c r="B4" s="17"/>
      <c r="C4" s="17"/>
      <c r="D4" s="16"/>
      <c r="E4" s="17"/>
      <c r="F4" s="17"/>
      <c r="G4" s="17"/>
      <c r="H4" s="17"/>
      <c r="I4" s="37"/>
      <c r="J4" s="37"/>
      <c r="K4" s="37"/>
      <c r="L4" s="37"/>
      <c r="M4" s="37"/>
      <c r="N4" s="37"/>
      <c r="O4" s="37"/>
      <c r="P4" s="37"/>
      <c r="Q4" s="17"/>
      <c r="R4" s="17"/>
      <c r="S4" s="17"/>
      <c r="T4" s="17"/>
      <c r="U4" s="18"/>
    </row>
    <row r="5" spans="1:21" ht="1.5" customHeight="1">
      <c r="A5" s="16"/>
      <c r="B5" s="17"/>
      <c r="C5" s="17"/>
      <c r="D5" s="16"/>
      <c r="E5" s="17"/>
      <c r="F5" s="17"/>
      <c r="G5" s="17"/>
      <c r="H5" s="17"/>
      <c r="I5" s="32"/>
      <c r="J5" s="32"/>
      <c r="K5" s="32"/>
      <c r="L5" s="32"/>
      <c r="M5" s="32"/>
      <c r="N5" s="32"/>
      <c r="O5" s="32"/>
      <c r="P5" s="32"/>
      <c r="Q5" s="17"/>
      <c r="R5" s="17"/>
      <c r="S5" s="17"/>
      <c r="T5" s="17"/>
      <c r="U5" s="18"/>
    </row>
    <row r="6" spans="1:21" ht="19.5" customHeight="1">
      <c r="A6" s="16"/>
      <c r="B6" s="17"/>
      <c r="C6" s="17"/>
      <c r="D6" s="16"/>
      <c r="E6" s="17"/>
      <c r="F6" s="17"/>
      <c r="G6" s="17"/>
      <c r="H6" s="17"/>
      <c r="I6" s="104" t="s">
        <v>546</v>
      </c>
      <c r="J6" s="104"/>
      <c r="K6" s="104"/>
      <c r="L6" s="104"/>
      <c r="M6" s="104"/>
      <c r="N6" s="104"/>
      <c r="O6" s="104"/>
      <c r="P6" s="104"/>
      <c r="Q6" s="104"/>
      <c r="R6" s="17"/>
      <c r="S6" s="17"/>
      <c r="T6" s="98" t="s">
        <v>1</v>
      </c>
      <c r="U6" s="99"/>
    </row>
    <row r="7" spans="1:21" ht="15.75" customHeight="1">
      <c r="A7" s="16"/>
      <c r="B7" s="17"/>
      <c r="C7" s="17"/>
      <c r="D7" s="16"/>
      <c r="E7" s="17"/>
      <c r="F7" s="17"/>
      <c r="G7" s="17"/>
      <c r="H7" s="17"/>
      <c r="I7" s="104"/>
      <c r="J7" s="104"/>
      <c r="K7" s="104"/>
      <c r="L7" s="104"/>
      <c r="M7" s="104"/>
      <c r="N7" s="104"/>
      <c r="O7" s="104"/>
      <c r="P7" s="104"/>
      <c r="Q7" s="104"/>
      <c r="R7" s="17"/>
      <c r="S7" s="17"/>
      <c r="T7" s="17"/>
      <c r="U7" s="18"/>
    </row>
    <row r="8" spans="1:21" ht="14.25" customHeight="1" hidden="1">
      <c r="A8" s="16"/>
      <c r="B8" s="17"/>
      <c r="C8" s="17"/>
      <c r="D8" s="16"/>
      <c r="E8" s="17"/>
      <c r="F8" s="17"/>
      <c r="G8" s="17"/>
      <c r="H8" s="17"/>
      <c r="I8" s="104"/>
      <c r="J8" s="104"/>
      <c r="K8" s="104"/>
      <c r="L8" s="104"/>
      <c r="M8" s="104"/>
      <c r="N8" s="104"/>
      <c r="O8" s="104"/>
      <c r="P8" s="104"/>
      <c r="Q8" s="104"/>
      <c r="R8" s="17"/>
      <c r="S8" s="17"/>
      <c r="T8" s="17"/>
      <c r="U8" s="18"/>
    </row>
    <row r="9" spans="1:21" ht="17.25" customHeight="1" hidden="1">
      <c r="A9" s="100" t="s">
        <v>2</v>
      </c>
      <c r="B9" s="101"/>
      <c r="C9" s="33"/>
      <c r="D9" s="102"/>
      <c r="E9" s="103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8"/>
    </row>
    <row r="10" spans="1:21" ht="16.5" customHeight="1" hidden="1">
      <c r="A10" s="100" t="s">
        <v>3</v>
      </c>
      <c r="B10" s="101"/>
      <c r="C10" s="33"/>
      <c r="D10" s="102"/>
      <c r="E10" s="103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8"/>
    </row>
    <row r="11" spans="1:21" ht="36.75" customHeight="1">
      <c r="A11" s="89"/>
      <c r="B11" s="90"/>
      <c r="C11" s="38"/>
      <c r="D11" s="89"/>
      <c r="E11" s="91"/>
      <c r="F11" s="92" t="s">
        <v>4</v>
      </c>
      <c r="G11" s="92"/>
      <c r="H11" s="92"/>
      <c r="I11" s="92"/>
      <c r="J11" s="92"/>
      <c r="K11" s="92"/>
      <c r="L11" s="92"/>
      <c r="M11" s="92"/>
      <c r="N11" s="92"/>
      <c r="O11" s="92"/>
      <c r="P11" s="92" t="s">
        <v>5</v>
      </c>
      <c r="Q11" s="92"/>
      <c r="R11" s="92"/>
      <c r="S11" s="92"/>
      <c r="T11" s="3"/>
      <c r="U11" s="19"/>
    </row>
    <row r="12" spans="1:21" ht="14.25" customHeight="1">
      <c r="A12" s="93"/>
      <c r="B12" s="94"/>
      <c r="C12" s="39"/>
      <c r="D12" s="93"/>
      <c r="E12" s="95"/>
      <c r="F12" s="95"/>
      <c r="G12" s="95"/>
      <c r="H12" s="95"/>
      <c r="I12" s="88" t="s">
        <v>6</v>
      </c>
      <c r="J12" s="88"/>
      <c r="K12" s="88" t="s">
        <v>7</v>
      </c>
      <c r="L12" s="88"/>
      <c r="M12" s="88"/>
      <c r="N12" s="88"/>
      <c r="O12" s="4"/>
      <c r="P12" s="4"/>
      <c r="Q12" s="95"/>
      <c r="R12" s="95"/>
      <c r="S12" s="4"/>
      <c r="T12" s="4"/>
      <c r="U12" s="20"/>
    </row>
    <row r="13" spans="1:25" ht="67.5" customHeight="1">
      <c r="A13" s="86" t="s">
        <v>8</v>
      </c>
      <c r="B13" s="87"/>
      <c r="C13" s="40"/>
      <c r="D13" s="86" t="s">
        <v>9</v>
      </c>
      <c r="E13" s="88"/>
      <c r="F13" s="88" t="s">
        <v>10</v>
      </c>
      <c r="G13" s="88"/>
      <c r="H13" s="88"/>
      <c r="I13" s="5" t="s">
        <v>11</v>
      </c>
      <c r="J13" s="5" t="s">
        <v>12</v>
      </c>
      <c r="K13" s="88" t="s">
        <v>11</v>
      </c>
      <c r="L13" s="88"/>
      <c r="M13" s="88"/>
      <c r="N13" s="5" t="s">
        <v>12</v>
      </c>
      <c r="O13" s="5" t="s">
        <v>13</v>
      </c>
      <c r="P13" s="5" t="s">
        <v>14</v>
      </c>
      <c r="Q13" s="88" t="s">
        <v>15</v>
      </c>
      <c r="R13" s="88"/>
      <c r="S13" s="5" t="s">
        <v>16</v>
      </c>
      <c r="T13" s="5" t="s">
        <v>17</v>
      </c>
      <c r="U13" s="21" t="s">
        <v>18</v>
      </c>
      <c r="Y13" t="s">
        <v>547</v>
      </c>
    </row>
    <row r="14" spans="1:25" ht="12" customHeight="1">
      <c r="A14" s="86">
        <v>1</v>
      </c>
      <c r="B14" s="87"/>
      <c r="C14" s="40"/>
      <c r="D14" s="86">
        <v>2</v>
      </c>
      <c r="E14" s="88"/>
      <c r="F14" s="88">
        <v>3</v>
      </c>
      <c r="G14" s="88"/>
      <c r="H14" s="88"/>
      <c r="I14" s="5">
        <v>4</v>
      </c>
      <c r="J14" s="5">
        <v>5</v>
      </c>
      <c r="K14" s="88">
        <v>6</v>
      </c>
      <c r="L14" s="88"/>
      <c r="M14" s="88"/>
      <c r="N14" s="5">
        <v>7</v>
      </c>
      <c r="O14" s="5">
        <v>8</v>
      </c>
      <c r="P14" s="5">
        <v>9</v>
      </c>
      <c r="Q14" s="88">
        <v>10</v>
      </c>
      <c r="R14" s="88"/>
      <c r="S14" s="5">
        <v>11</v>
      </c>
      <c r="T14" s="5">
        <v>12</v>
      </c>
      <c r="U14" s="21">
        <v>13</v>
      </c>
      <c r="Y14" s="31"/>
    </row>
    <row r="15" spans="1:21" ht="12" customHeight="1">
      <c r="A15" s="22"/>
      <c r="B15" s="6"/>
      <c r="C15" s="40"/>
      <c r="D15" s="22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21"/>
    </row>
    <row r="16" spans="1:21" ht="21.75" customHeight="1">
      <c r="A16" s="75" t="s">
        <v>19</v>
      </c>
      <c r="B16" s="76"/>
      <c r="C16" s="41"/>
      <c r="D16" s="83" t="s">
        <v>541</v>
      </c>
      <c r="E16" s="84"/>
      <c r="F16" s="85">
        <f>F109+F144</f>
        <v>1500000000</v>
      </c>
      <c r="G16" s="85"/>
      <c r="H16" s="85"/>
      <c r="I16" s="9">
        <v>0</v>
      </c>
      <c r="J16" s="9">
        <v>0</v>
      </c>
      <c r="K16" s="85">
        <v>0</v>
      </c>
      <c r="L16" s="85"/>
      <c r="M16" s="85"/>
      <c r="N16" s="9">
        <v>0</v>
      </c>
      <c r="O16" s="9">
        <v>1500000000</v>
      </c>
      <c r="P16" s="9"/>
      <c r="Q16" s="85"/>
      <c r="R16" s="85"/>
      <c r="S16" s="9"/>
      <c r="T16" s="10"/>
      <c r="U16" s="23">
        <v>1500000000</v>
      </c>
    </row>
    <row r="17" spans="1:21" ht="21.75" customHeight="1" hidden="1">
      <c r="A17" s="75" t="s">
        <v>20</v>
      </c>
      <c r="B17" s="76"/>
      <c r="C17" s="41"/>
      <c r="D17" s="75" t="s">
        <v>21</v>
      </c>
      <c r="E17" s="77"/>
      <c r="F17" s="78">
        <v>393141038244</v>
      </c>
      <c r="G17" s="78"/>
      <c r="H17" s="78"/>
      <c r="I17" s="7"/>
      <c r="J17" s="7"/>
      <c r="K17" s="78">
        <v>0</v>
      </c>
      <c r="L17" s="78"/>
      <c r="M17" s="78"/>
      <c r="N17" s="7">
        <v>0</v>
      </c>
      <c r="O17" s="7">
        <v>383439771198</v>
      </c>
      <c r="P17" s="7"/>
      <c r="Q17" s="78"/>
      <c r="R17" s="78"/>
      <c r="S17" s="7"/>
      <c r="T17" s="1"/>
      <c r="U17" s="24">
        <v>323381883410.17</v>
      </c>
    </row>
    <row r="18" spans="1:21" ht="21.75" customHeight="1" hidden="1">
      <c r="A18" s="75" t="s">
        <v>22</v>
      </c>
      <c r="B18" s="76"/>
      <c r="C18" s="41"/>
      <c r="D18" s="75" t="s">
        <v>23</v>
      </c>
      <c r="E18" s="77"/>
      <c r="F18" s="78">
        <v>251717112763</v>
      </c>
      <c r="G18" s="78"/>
      <c r="H18" s="78"/>
      <c r="I18" s="7"/>
      <c r="J18" s="7"/>
      <c r="K18" s="78">
        <v>0</v>
      </c>
      <c r="L18" s="78"/>
      <c r="M18" s="78"/>
      <c r="N18" s="7">
        <v>0</v>
      </c>
      <c r="O18" s="7">
        <v>251596951589</v>
      </c>
      <c r="P18" s="7"/>
      <c r="Q18" s="78"/>
      <c r="R18" s="78"/>
      <c r="S18" s="7"/>
      <c r="T18" s="1"/>
      <c r="U18" s="24">
        <v>203848307416.97</v>
      </c>
    </row>
    <row r="19" spans="1:21" ht="21.75" customHeight="1" hidden="1">
      <c r="A19" s="75" t="s">
        <v>24</v>
      </c>
      <c r="B19" s="76"/>
      <c r="C19" s="41"/>
      <c r="D19" s="75" t="s">
        <v>25</v>
      </c>
      <c r="E19" s="77"/>
      <c r="F19" s="78">
        <v>208848604988</v>
      </c>
      <c r="G19" s="78"/>
      <c r="H19" s="78"/>
      <c r="I19" s="7"/>
      <c r="J19" s="7"/>
      <c r="K19" s="78">
        <v>0</v>
      </c>
      <c r="L19" s="78"/>
      <c r="M19" s="78"/>
      <c r="N19" s="7">
        <v>0</v>
      </c>
      <c r="O19" s="7">
        <v>208728443814</v>
      </c>
      <c r="P19" s="7"/>
      <c r="Q19" s="78"/>
      <c r="R19" s="78"/>
      <c r="S19" s="7"/>
      <c r="T19" s="1"/>
      <c r="U19" s="24">
        <v>166677368179.63</v>
      </c>
    </row>
    <row r="20" spans="1:21" ht="21.75" customHeight="1" hidden="1">
      <c r="A20" s="75" t="s">
        <v>26</v>
      </c>
      <c r="B20" s="76"/>
      <c r="C20" s="41"/>
      <c r="D20" s="75" t="s">
        <v>27</v>
      </c>
      <c r="E20" s="77"/>
      <c r="F20" s="78">
        <v>80718164383</v>
      </c>
      <c r="G20" s="78"/>
      <c r="H20" s="78"/>
      <c r="I20" s="7"/>
      <c r="J20" s="7"/>
      <c r="K20" s="78">
        <v>0</v>
      </c>
      <c r="L20" s="78"/>
      <c r="M20" s="78"/>
      <c r="N20" s="7">
        <v>0</v>
      </c>
      <c r="O20" s="7">
        <v>80627757782</v>
      </c>
      <c r="P20" s="7"/>
      <c r="Q20" s="78"/>
      <c r="R20" s="78"/>
      <c r="S20" s="7"/>
      <c r="T20" s="1"/>
      <c r="U20" s="24">
        <v>65531461234.63</v>
      </c>
    </row>
    <row r="21" spans="1:21" ht="22.5" customHeight="1" hidden="1">
      <c r="A21" s="75" t="s">
        <v>28</v>
      </c>
      <c r="B21" s="76"/>
      <c r="C21" s="41"/>
      <c r="D21" s="75" t="s">
        <v>29</v>
      </c>
      <c r="E21" s="77"/>
      <c r="F21" s="78">
        <v>63972423682</v>
      </c>
      <c r="G21" s="78"/>
      <c r="H21" s="78"/>
      <c r="I21" s="7"/>
      <c r="J21" s="7"/>
      <c r="K21" s="78">
        <v>0</v>
      </c>
      <c r="L21" s="78"/>
      <c r="M21" s="78"/>
      <c r="N21" s="7">
        <v>0</v>
      </c>
      <c r="O21" s="7">
        <v>63882017081</v>
      </c>
      <c r="P21" s="7"/>
      <c r="Q21" s="78"/>
      <c r="R21" s="78"/>
      <c r="S21" s="7"/>
      <c r="T21" s="1"/>
      <c r="U21" s="24">
        <v>48785720533.63</v>
      </c>
    </row>
    <row r="22" spans="1:21" ht="21.75" customHeight="1" hidden="1">
      <c r="A22" s="75" t="s">
        <v>30</v>
      </c>
      <c r="B22" s="76"/>
      <c r="C22" s="41"/>
      <c r="D22" s="75" t="s">
        <v>31</v>
      </c>
      <c r="E22" s="77"/>
      <c r="F22" s="78">
        <v>168145857</v>
      </c>
      <c r="G22" s="78"/>
      <c r="H22" s="78"/>
      <c r="I22" s="7"/>
      <c r="J22" s="7"/>
      <c r="K22" s="78">
        <v>0</v>
      </c>
      <c r="L22" s="78"/>
      <c r="M22" s="78"/>
      <c r="N22" s="7">
        <v>0</v>
      </c>
      <c r="O22" s="7">
        <v>168145857</v>
      </c>
      <c r="P22" s="7"/>
      <c r="Q22" s="78"/>
      <c r="R22" s="78"/>
      <c r="S22" s="7"/>
      <c r="T22" s="1"/>
      <c r="U22" s="24">
        <v>168145857</v>
      </c>
    </row>
    <row r="23" spans="1:21" ht="21.75" customHeight="1" hidden="1">
      <c r="A23" s="75" t="s">
        <v>32</v>
      </c>
      <c r="B23" s="76"/>
      <c r="C23" s="41"/>
      <c r="D23" s="75" t="s">
        <v>33</v>
      </c>
      <c r="E23" s="77"/>
      <c r="F23" s="78">
        <v>16577594844</v>
      </c>
      <c r="G23" s="78"/>
      <c r="H23" s="78"/>
      <c r="I23" s="7"/>
      <c r="J23" s="7"/>
      <c r="K23" s="78">
        <v>0</v>
      </c>
      <c r="L23" s="78"/>
      <c r="M23" s="78"/>
      <c r="N23" s="7">
        <v>0</v>
      </c>
      <c r="O23" s="7">
        <v>16577594844</v>
      </c>
      <c r="P23" s="7"/>
      <c r="Q23" s="78"/>
      <c r="R23" s="78"/>
      <c r="S23" s="7"/>
      <c r="T23" s="1"/>
      <c r="U23" s="24">
        <v>16577594844</v>
      </c>
    </row>
    <row r="24" spans="1:21" ht="21.75" customHeight="1" hidden="1">
      <c r="A24" s="75" t="s">
        <v>34</v>
      </c>
      <c r="B24" s="76"/>
      <c r="C24" s="41"/>
      <c r="D24" s="75" t="s">
        <v>35</v>
      </c>
      <c r="E24" s="77"/>
      <c r="F24" s="78">
        <v>126393242008</v>
      </c>
      <c r="G24" s="78"/>
      <c r="H24" s="78"/>
      <c r="I24" s="7"/>
      <c r="J24" s="7"/>
      <c r="K24" s="78">
        <v>0</v>
      </c>
      <c r="L24" s="78"/>
      <c r="M24" s="78"/>
      <c r="N24" s="7">
        <v>0</v>
      </c>
      <c r="O24" s="7">
        <v>126363487435</v>
      </c>
      <c r="P24" s="7"/>
      <c r="Q24" s="78"/>
      <c r="R24" s="78"/>
      <c r="S24" s="7"/>
      <c r="T24" s="1"/>
      <c r="U24" s="24">
        <v>100272790984</v>
      </c>
    </row>
    <row r="25" spans="1:21" ht="21.75" customHeight="1" hidden="1">
      <c r="A25" s="75" t="s">
        <v>36</v>
      </c>
      <c r="B25" s="76"/>
      <c r="C25" s="41"/>
      <c r="D25" s="75" t="s">
        <v>37</v>
      </c>
      <c r="E25" s="77"/>
      <c r="F25" s="78">
        <v>82020419313</v>
      </c>
      <c r="G25" s="78"/>
      <c r="H25" s="78"/>
      <c r="I25" s="7"/>
      <c r="J25" s="7"/>
      <c r="K25" s="78">
        <v>0</v>
      </c>
      <c r="L25" s="78"/>
      <c r="M25" s="78"/>
      <c r="N25" s="7">
        <v>0</v>
      </c>
      <c r="O25" s="7">
        <v>81990664740</v>
      </c>
      <c r="P25" s="7"/>
      <c r="Q25" s="78"/>
      <c r="R25" s="78"/>
      <c r="S25" s="7"/>
      <c r="T25" s="1"/>
      <c r="U25" s="24">
        <v>62021612305</v>
      </c>
    </row>
    <row r="26" spans="1:21" ht="21.75" customHeight="1" hidden="1">
      <c r="A26" s="75" t="s">
        <v>38</v>
      </c>
      <c r="B26" s="76"/>
      <c r="C26" s="41"/>
      <c r="D26" s="75" t="s">
        <v>39</v>
      </c>
      <c r="E26" s="77"/>
      <c r="F26" s="78">
        <v>430021129</v>
      </c>
      <c r="G26" s="78"/>
      <c r="H26" s="78"/>
      <c r="I26" s="7"/>
      <c r="J26" s="7"/>
      <c r="K26" s="78">
        <v>0</v>
      </c>
      <c r="L26" s="78"/>
      <c r="M26" s="78"/>
      <c r="N26" s="7">
        <v>0</v>
      </c>
      <c r="O26" s="7">
        <v>430021129</v>
      </c>
      <c r="P26" s="7"/>
      <c r="Q26" s="78"/>
      <c r="R26" s="78"/>
      <c r="S26" s="7"/>
      <c r="T26" s="1"/>
      <c r="U26" s="24">
        <v>430021129</v>
      </c>
    </row>
    <row r="27" spans="1:21" ht="21.75" customHeight="1" hidden="1">
      <c r="A27" s="75" t="s">
        <v>40</v>
      </c>
      <c r="B27" s="76"/>
      <c r="C27" s="41"/>
      <c r="D27" s="75" t="s">
        <v>41</v>
      </c>
      <c r="E27" s="77"/>
      <c r="F27" s="78">
        <v>43942801566</v>
      </c>
      <c r="G27" s="78"/>
      <c r="H27" s="78"/>
      <c r="I27" s="7"/>
      <c r="J27" s="7"/>
      <c r="K27" s="78">
        <v>0</v>
      </c>
      <c r="L27" s="78"/>
      <c r="M27" s="78"/>
      <c r="N27" s="7">
        <v>0</v>
      </c>
      <c r="O27" s="7">
        <v>43942801566</v>
      </c>
      <c r="P27" s="7"/>
      <c r="Q27" s="78"/>
      <c r="R27" s="78"/>
      <c r="S27" s="7"/>
      <c r="T27" s="1"/>
      <c r="U27" s="24">
        <v>37821157550</v>
      </c>
    </row>
    <row r="28" spans="1:21" ht="21.75" customHeight="1" hidden="1">
      <c r="A28" s="75" t="s">
        <v>42</v>
      </c>
      <c r="B28" s="76"/>
      <c r="C28" s="41"/>
      <c r="D28" s="75" t="s">
        <v>43</v>
      </c>
      <c r="E28" s="77"/>
      <c r="F28" s="78">
        <v>177597775</v>
      </c>
      <c r="G28" s="78"/>
      <c r="H28" s="78"/>
      <c r="I28" s="7"/>
      <c r="J28" s="7"/>
      <c r="K28" s="78">
        <v>0</v>
      </c>
      <c r="L28" s="78"/>
      <c r="M28" s="78"/>
      <c r="N28" s="7">
        <v>0</v>
      </c>
      <c r="O28" s="7">
        <v>177597775</v>
      </c>
      <c r="P28" s="7"/>
      <c r="Q28" s="78"/>
      <c r="R28" s="78"/>
      <c r="S28" s="7"/>
      <c r="T28" s="1"/>
      <c r="U28" s="24">
        <v>140340625</v>
      </c>
    </row>
    <row r="29" spans="1:21" ht="21.75" customHeight="1" hidden="1">
      <c r="A29" s="75" t="s">
        <v>44</v>
      </c>
      <c r="B29" s="76"/>
      <c r="C29" s="41"/>
      <c r="D29" s="75" t="s">
        <v>43</v>
      </c>
      <c r="E29" s="77"/>
      <c r="F29" s="78">
        <v>177597775</v>
      </c>
      <c r="G29" s="78"/>
      <c r="H29" s="78"/>
      <c r="I29" s="7"/>
      <c r="J29" s="7"/>
      <c r="K29" s="78">
        <v>0</v>
      </c>
      <c r="L29" s="78"/>
      <c r="M29" s="78"/>
      <c r="N29" s="7">
        <v>0</v>
      </c>
      <c r="O29" s="7">
        <v>177597775</v>
      </c>
      <c r="P29" s="7"/>
      <c r="Q29" s="78"/>
      <c r="R29" s="78"/>
      <c r="S29" s="7"/>
      <c r="T29" s="1"/>
      <c r="U29" s="24">
        <v>140340625</v>
      </c>
    </row>
    <row r="30" spans="1:21" ht="22.5" customHeight="1" hidden="1">
      <c r="A30" s="75" t="s">
        <v>45</v>
      </c>
      <c r="B30" s="76"/>
      <c r="C30" s="41"/>
      <c r="D30" s="75" t="s">
        <v>46</v>
      </c>
      <c r="E30" s="77"/>
      <c r="F30" s="78">
        <v>1559600822</v>
      </c>
      <c r="G30" s="78"/>
      <c r="H30" s="78"/>
      <c r="I30" s="7"/>
      <c r="J30" s="7"/>
      <c r="K30" s="78">
        <v>0</v>
      </c>
      <c r="L30" s="78"/>
      <c r="M30" s="78"/>
      <c r="N30" s="7">
        <v>0</v>
      </c>
      <c r="O30" s="7">
        <v>1559600822</v>
      </c>
      <c r="P30" s="7"/>
      <c r="Q30" s="78"/>
      <c r="R30" s="78"/>
      <c r="S30" s="7"/>
      <c r="T30" s="1"/>
      <c r="U30" s="24">
        <v>732775336</v>
      </c>
    </row>
    <row r="31" spans="1:21" ht="21.75" customHeight="1" hidden="1">
      <c r="A31" s="75" t="s">
        <v>47</v>
      </c>
      <c r="B31" s="76"/>
      <c r="C31" s="41"/>
      <c r="D31" s="75" t="s">
        <v>48</v>
      </c>
      <c r="E31" s="77"/>
      <c r="F31" s="78">
        <v>1559600822</v>
      </c>
      <c r="G31" s="78"/>
      <c r="H31" s="78"/>
      <c r="I31" s="7"/>
      <c r="J31" s="7"/>
      <c r="K31" s="78">
        <v>0</v>
      </c>
      <c r="L31" s="78"/>
      <c r="M31" s="78"/>
      <c r="N31" s="7">
        <v>0</v>
      </c>
      <c r="O31" s="7">
        <v>1559600822</v>
      </c>
      <c r="P31" s="7"/>
      <c r="Q31" s="78"/>
      <c r="R31" s="78"/>
      <c r="S31" s="7"/>
      <c r="T31" s="1"/>
      <c r="U31" s="24">
        <v>732775336</v>
      </c>
    </row>
    <row r="32" spans="1:21" ht="21.75" customHeight="1" hidden="1">
      <c r="A32" s="75" t="s">
        <v>49</v>
      </c>
      <c r="B32" s="76"/>
      <c r="C32" s="41"/>
      <c r="D32" s="75" t="s">
        <v>50</v>
      </c>
      <c r="E32" s="77"/>
      <c r="F32" s="78">
        <v>42868507775</v>
      </c>
      <c r="G32" s="78"/>
      <c r="H32" s="78"/>
      <c r="I32" s="7"/>
      <c r="J32" s="7"/>
      <c r="K32" s="78">
        <v>0</v>
      </c>
      <c r="L32" s="78"/>
      <c r="M32" s="78"/>
      <c r="N32" s="7">
        <v>0</v>
      </c>
      <c r="O32" s="7">
        <v>42868507775</v>
      </c>
      <c r="P32" s="7"/>
      <c r="Q32" s="78"/>
      <c r="R32" s="78"/>
      <c r="S32" s="7"/>
      <c r="T32" s="1"/>
      <c r="U32" s="24">
        <v>37170939237.34</v>
      </c>
    </row>
    <row r="33" spans="1:21" ht="21.75" customHeight="1" hidden="1">
      <c r="A33" s="75" t="s">
        <v>51</v>
      </c>
      <c r="B33" s="76"/>
      <c r="C33" s="41"/>
      <c r="D33" s="75" t="s">
        <v>52</v>
      </c>
      <c r="E33" s="77"/>
      <c r="F33" s="78">
        <v>44872464</v>
      </c>
      <c r="G33" s="78"/>
      <c r="H33" s="78"/>
      <c r="I33" s="7"/>
      <c r="J33" s="7"/>
      <c r="K33" s="78">
        <v>0</v>
      </c>
      <c r="L33" s="78"/>
      <c r="M33" s="78"/>
      <c r="N33" s="7">
        <v>0</v>
      </c>
      <c r="O33" s="7">
        <v>44872464</v>
      </c>
      <c r="P33" s="7"/>
      <c r="Q33" s="78"/>
      <c r="R33" s="78"/>
      <c r="S33" s="7"/>
      <c r="T33" s="1"/>
      <c r="U33" s="24">
        <v>44872464</v>
      </c>
    </row>
    <row r="34" spans="1:21" ht="21.75" customHeight="1" hidden="1">
      <c r="A34" s="75" t="s">
        <v>53</v>
      </c>
      <c r="B34" s="76"/>
      <c r="C34" s="41"/>
      <c r="D34" s="75" t="s">
        <v>54</v>
      </c>
      <c r="E34" s="77"/>
      <c r="F34" s="78">
        <v>44872464</v>
      </c>
      <c r="G34" s="78"/>
      <c r="H34" s="78"/>
      <c r="I34" s="7"/>
      <c r="J34" s="7"/>
      <c r="K34" s="78">
        <v>0</v>
      </c>
      <c r="L34" s="78"/>
      <c r="M34" s="78"/>
      <c r="N34" s="7">
        <v>0</v>
      </c>
      <c r="O34" s="7">
        <v>44872464</v>
      </c>
      <c r="P34" s="7"/>
      <c r="Q34" s="78"/>
      <c r="R34" s="78"/>
      <c r="S34" s="7"/>
      <c r="T34" s="1"/>
      <c r="U34" s="24">
        <v>44872464</v>
      </c>
    </row>
    <row r="35" spans="1:21" ht="21.75" customHeight="1" hidden="1">
      <c r="A35" s="75" t="s">
        <v>55</v>
      </c>
      <c r="B35" s="76"/>
      <c r="C35" s="41"/>
      <c r="D35" s="75" t="s">
        <v>56</v>
      </c>
      <c r="E35" s="77"/>
      <c r="F35" s="78">
        <v>7738738508</v>
      </c>
      <c r="G35" s="78"/>
      <c r="H35" s="78"/>
      <c r="I35" s="7"/>
      <c r="J35" s="7"/>
      <c r="K35" s="78">
        <v>0</v>
      </c>
      <c r="L35" s="78"/>
      <c r="M35" s="78"/>
      <c r="N35" s="7">
        <v>0</v>
      </c>
      <c r="O35" s="7">
        <v>7738738508</v>
      </c>
      <c r="P35" s="7"/>
      <c r="Q35" s="78"/>
      <c r="R35" s="78"/>
      <c r="S35" s="7"/>
      <c r="T35" s="1"/>
      <c r="U35" s="24">
        <v>5535850496</v>
      </c>
    </row>
    <row r="36" spans="1:21" ht="21.75" customHeight="1" hidden="1">
      <c r="A36" s="75" t="s">
        <v>57</v>
      </c>
      <c r="B36" s="76"/>
      <c r="C36" s="41"/>
      <c r="D36" s="75" t="s">
        <v>58</v>
      </c>
      <c r="E36" s="77"/>
      <c r="F36" s="78">
        <v>7733981165</v>
      </c>
      <c r="G36" s="78"/>
      <c r="H36" s="78"/>
      <c r="I36" s="7"/>
      <c r="J36" s="7"/>
      <c r="K36" s="78">
        <v>0</v>
      </c>
      <c r="L36" s="78"/>
      <c r="M36" s="78"/>
      <c r="N36" s="7">
        <v>0</v>
      </c>
      <c r="O36" s="7">
        <v>7733981165</v>
      </c>
      <c r="P36" s="7"/>
      <c r="Q36" s="78"/>
      <c r="R36" s="78"/>
      <c r="S36" s="7"/>
      <c r="T36" s="1"/>
      <c r="U36" s="24">
        <v>5531093153</v>
      </c>
    </row>
    <row r="37" spans="1:21" ht="21.75" customHeight="1" hidden="1">
      <c r="A37" s="75" t="s">
        <v>59</v>
      </c>
      <c r="B37" s="76"/>
      <c r="C37" s="41"/>
      <c r="D37" s="75" t="s">
        <v>60</v>
      </c>
      <c r="E37" s="77"/>
      <c r="F37" s="78">
        <v>4757343</v>
      </c>
      <c r="G37" s="78"/>
      <c r="H37" s="78"/>
      <c r="I37" s="7"/>
      <c r="J37" s="7"/>
      <c r="K37" s="78">
        <v>0</v>
      </c>
      <c r="L37" s="78"/>
      <c r="M37" s="78"/>
      <c r="N37" s="7">
        <v>0</v>
      </c>
      <c r="O37" s="7">
        <v>4757343</v>
      </c>
      <c r="P37" s="7"/>
      <c r="Q37" s="78"/>
      <c r="R37" s="78"/>
      <c r="S37" s="7"/>
      <c r="T37" s="1"/>
      <c r="U37" s="24">
        <v>4757343</v>
      </c>
    </row>
    <row r="38" spans="1:21" ht="22.5" customHeight="1" hidden="1">
      <c r="A38" s="75" t="s">
        <v>61</v>
      </c>
      <c r="B38" s="76"/>
      <c r="C38" s="41"/>
      <c r="D38" s="75" t="s">
        <v>62</v>
      </c>
      <c r="E38" s="77"/>
      <c r="F38" s="78">
        <v>6876735310</v>
      </c>
      <c r="G38" s="78"/>
      <c r="H38" s="78"/>
      <c r="I38" s="7"/>
      <c r="J38" s="7"/>
      <c r="K38" s="78">
        <v>0</v>
      </c>
      <c r="L38" s="78"/>
      <c r="M38" s="78"/>
      <c r="N38" s="7">
        <v>0</v>
      </c>
      <c r="O38" s="7">
        <v>6876735310</v>
      </c>
      <c r="P38" s="7"/>
      <c r="Q38" s="78"/>
      <c r="R38" s="78"/>
      <c r="S38" s="7"/>
      <c r="T38" s="1"/>
      <c r="U38" s="24">
        <v>5794083310</v>
      </c>
    </row>
    <row r="39" spans="1:21" ht="21.75" customHeight="1" hidden="1">
      <c r="A39" s="75" t="s">
        <v>63</v>
      </c>
      <c r="B39" s="76"/>
      <c r="C39" s="41"/>
      <c r="D39" s="75" t="s">
        <v>62</v>
      </c>
      <c r="E39" s="77"/>
      <c r="F39" s="78">
        <v>6876735310</v>
      </c>
      <c r="G39" s="78"/>
      <c r="H39" s="78"/>
      <c r="I39" s="7"/>
      <c r="J39" s="7"/>
      <c r="K39" s="78">
        <v>0</v>
      </c>
      <c r="L39" s="78"/>
      <c r="M39" s="78"/>
      <c r="N39" s="7">
        <v>0</v>
      </c>
      <c r="O39" s="7">
        <v>6876735310</v>
      </c>
      <c r="P39" s="7"/>
      <c r="Q39" s="78"/>
      <c r="R39" s="78"/>
      <c r="S39" s="7"/>
      <c r="T39" s="1"/>
      <c r="U39" s="24">
        <v>5794083310</v>
      </c>
    </row>
    <row r="40" spans="1:21" ht="21.75" customHeight="1" hidden="1">
      <c r="A40" s="75" t="s">
        <v>64</v>
      </c>
      <c r="B40" s="76"/>
      <c r="C40" s="41"/>
      <c r="D40" s="75" t="s">
        <v>65</v>
      </c>
      <c r="E40" s="77"/>
      <c r="F40" s="78">
        <v>2930000000</v>
      </c>
      <c r="G40" s="78"/>
      <c r="H40" s="78"/>
      <c r="I40" s="7"/>
      <c r="J40" s="7"/>
      <c r="K40" s="78">
        <v>0</v>
      </c>
      <c r="L40" s="78"/>
      <c r="M40" s="78"/>
      <c r="N40" s="7">
        <v>0</v>
      </c>
      <c r="O40" s="7">
        <v>2930000000</v>
      </c>
      <c r="P40" s="7"/>
      <c r="Q40" s="78"/>
      <c r="R40" s="78"/>
      <c r="S40" s="7"/>
      <c r="T40" s="1"/>
      <c r="U40" s="24">
        <v>2699555475.34</v>
      </c>
    </row>
    <row r="41" spans="1:21" ht="21.75" customHeight="1" hidden="1">
      <c r="A41" s="75" t="s">
        <v>66</v>
      </c>
      <c r="B41" s="76"/>
      <c r="C41" s="41"/>
      <c r="D41" s="75" t="s">
        <v>65</v>
      </c>
      <c r="E41" s="77"/>
      <c r="F41" s="78">
        <v>2930000000</v>
      </c>
      <c r="G41" s="78"/>
      <c r="H41" s="78"/>
      <c r="I41" s="7"/>
      <c r="J41" s="7"/>
      <c r="K41" s="78">
        <v>0</v>
      </c>
      <c r="L41" s="78"/>
      <c r="M41" s="78"/>
      <c r="N41" s="7">
        <v>0</v>
      </c>
      <c r="O41" s="7">
        <v>2930000000</v>
      </c>
      <c r="P41" s="7"/>
      <c r="Q41" s="78"/>
      <c r="R41" s="78"/>
      <c r="S41" s="7"/>
      <c r="T41" s="1"/>
      <c r="U41" s="24">
        <v>2699555475.34</v>
      </c>
    </row>
    <row r="42" spans="1:21" ht="21.75" customHeight="1" hidden="1">
      <c r="A42" s="75" t="s">
        <v>67</v>
      </c>
      <c r="B42" s="76"/>
      <c r="C42" s="41"/>
      <c r="D42" s="75" t="s">
        <v>68</v>
      </c>
      <c r="E42" s="77"/>
      <c r="F42" s="78">
        <v>848204777</v>
      </c>
      <c r="G42" s="78"/>
      <c r="H42" s="78"/>
      <c r="I42" s="7"/>
      <c r="J42" s="7"/>
      <c r="K42" s="78">
        <v>0</v>
      </c>
      <c r="L42" s="78"/>
      <c r="M42" s="78"/>
      <c r="N42" s="7">
        <v>0</v>
      </c>
      <c r="O42" s="7">
        <v>848204777</v>
      </c>
      <c r="P42" s="7"/>
      <c r="Q42" s="78"/>
      <c r="R42" s="78"/>
      <c r="S42" s="7"/>
      <c r="T42" s="1"/>
      <c r="U42" s="24">
        <v>752139983</v>
      </c>
    </row>
    <row r="43" spans="1:21" ht="21.75" customHeight="1" hidden="1">
      <c r="A43" s="75" t="s">
        <v>69</v>
      </c>
      <c r="B43" s="76"/>
      <c r="C43" s="41"/>
      <c r="D43" s="75" t="s">
        <v>68</v>
      </c>
      <c r="E43" s="77"/>
      <c r="F43" s="78">
        <v>481649509</v>
      </c>
      <c r="G43" s="78"/>
      <c r="H43" s="78"/>
      <c r="I43" s="7"/>
      <c r="J43" s="7"/>
      <c r="K43" s="78">
        <v>0</v>
      </c>
      <c r="L43" s="78"/>
      <c r="M43" s="78"/>
      <c r="N43" s="7">
        <v>0</v>
      </c>
      <c r="O43" s="7">
        <v>481649509</v>
      </c>
      <c r="P43" s="7"/>
      <c r="Q43" s="78"/>
      <c r="R43" s="78"/>
      <c r="S43" s="7"/>
      <c r="T43" s="1"/>
      <c r="U43" s="24">
        <v>424015873</v>
      </c>
    </row>
    <row r="44" spans="1:21" ht="21.75" customHeight="1" hidden="1">
      <c r="A44" s="75" t="s">
        <v>70</v>
      </c>
      <c r="B44" s="76"/>
      <c r="C44" s="41"/>
      <c r="D44" s="75" t="s">
        <v>71</v>
      </c>
      <c r="E44" s="77"/>
      <c r="F44" s="78">
        <v>113491454</v>
      </c>
      <c r="G44" s="78"/>
      <c r="H44" s="78"/>
      <c r="I44" s="7"/>
      <c r="J44" s="7"/>
      <c r="K44" s="78">
        <v>0</v>
      </c>
      <c r="L44" s="78"/>
      <c r="M44" s="78"/>
      <c r="N44" s="7">
        <v>0</v>
      </c>
      <c r="O44" s="7">
        <v>113491454</v>
      </c>
      <c r="P44" s="7"/>
      <c r="Q44" s="78"/>
      <c r="R44" s="78"/>
      <c r="S44" s="7"/>
      <c r="T44" s="1"/>
      <c r="U44" s="24">
        <v>103885839</v>
      </c>
    </row>
    <row r="45" spans="1:21" ht="21.75" customHeight="1" hidden="1">
      <c r="A45" s="75" t="s">
        <v>72</v>
      </c>
      <c r="B45" s="76"/>
      <c r="C45" s="41"/>
      <c r="D45" s="75" t="s">
        <v>73</v>
      </c>
      <c r="E45" s="77"/>
      <c r="F45" s="78">
        <v>88678965</v>
      </c>
      <c r="G45" s="78"/>
      <c r="H45" s="78"/>
      <c r="I45" s="7"/>
      <c r="J45" s="7"/>
      <c r="K45" s="78">
        <v>0</v>
      </c>
      <c r="L45" s="78"/>
      <c r="M45" s="78"/>
      <c r="N45" s="7">
        <v>0</v>
      </c>
      <c r="O45" s="7">
        <v>88678965</v>
      </c>
      <c r="P45" s="7"/>
      <c r="Q45" s="78"/>
      <c r="R45" s="78"/>
      <c r="S45" s="7"/>
      <c r="T45" s="1"/>
      <c r="U45" s="24">
        <v>79073350</v>
      </c>
    </row>
    <row r="46" spans="1:21" ht="21.75" customHeight="1" hidden="1">
      <c r="A46" s="75" t="s">
        <v>74</v>
      </c>
      <c r="B46" s="76"/>
      <c r="C46" s="41"/>
      <c r="D46" s="75" t="s">
        <v>75</v>
      </c>
      <c r="E46" s="77"/>
      <c r="F46" s="78">
        <v>164384849</v>
      </c>
      <c r="G46" s="78"/>
      <c r="H46" s="78"/>
      <c r="I46" s="7"/>
      <c r="J46" s="7"/>
      <c r="K46" s="78">
        <v>0</v>
      </c>
      <c r="L46" s="78"/>
      <c r="M46" s="78"/>
      <c r="N46" s="7">
        <v>0</v>
      </c>
      <c r="O46" s="7">
        <v>164384849</v>
      </c>
      <c r="P46" s="7"/>
      <c r="Q46" s="78"/>
      <c r="R46" s="78"/>
      <c r="S46" s="7"/>
      <c r="T46" s="1"/>
      <c r="U46" s="24">
        <v>145164921</v>
      </c>
    </row>
    <row r="47" spans="1:21" ht="22.5" customHeight="1" hidden="1">
      <c r="A47" s="75" t="s">
        <v>76</v>
      </c>
      <c r="B47" s="76"/>
      <c r="C47" s="41"/>
      <c r="D47" s="75" t="s">
        <v>77</v>
      </c>
      <c r="E47" s="77"/>
      <c r="F47" s="78">
        <v>4709953750</v>
      </c>
      <c r="G47" s="78"/>
      <c r="H47" s="78"/>
      <c r="I47" s="7"/>
      <c r="J47" s="7"/>
      <c r="K47" s="78">
        <v>0</v>
      </c>
      <c r="L47" s="78"/>
      <c r="M47" s="78"/>
      <c r="N47" s="7">
        <v>0</v>
      </c>
      <c r="O47" s="7">
        <v>4709953750</v>
      </c>
      <c r="P47" s="7"/>
      <c r="Q47" s="78"/>
      <c r="R47" s="78"/>
      <c r="S47" s="7"/>
      <c r="T47" s="1"/>
      <c r="U47" s="24">
        <v>4254537375</v>
      </c>
    </row>
    <row r="48" spans="1:21" ht="21.75" customHeight="1" hidden="1">
      <c r="A48" s="75" t="s">
        <v>78</v>
      </c>
      <c r="B48" s="76"/>
      <c r="C48" s="41"/>
      <c r="D48" s="75" t="s">
        <v>79</v>
      </c>
      <c r="E48" s="77"/>
      <c r="F48" s="78">
        <v>1130388900</v>
      </c>
      <c r="G48" s="78"/>
      <c r="H48" s="78"/>
      <c r="I48" s="7"/>
      <c r="J48" s="7"/>
      <c r="K48" s="78">
        <v>0</v>
      </c>
      <c r="L48" s="78"/>
      <c r="M48" s="78"/>
      <c r="N48" s="7">
        <v>0</v>
      </c>
      <c r="O48" s="7">
        <v>1130388900</v>
      </c>
      <c r="P48" s="7"/>
      <c r="Q48" s="78"/>
      <c r="R48" s="78"/>
      <c r="S48" s="7"/>
      <c r="T48" s="1"/>
      <c r="U48" s="24">
        <v>1021090160</v>
      </c>
    </row>
    <row r="49" spans="1:21" ht="21.75" customHeight="1" hidden="1">
      <c r="A49" s="75" t="s">
        <v>80</v>
      </c>
      <c r="B49" s="76"/>
      <c r="C49" s="41"/>
      <c r="D49" s="75" t="s">
        <v>81</v>
      </c>
      <c r="E49" s="77"/>
      <c r="F49" s="78">
        <v>2637574100</v>
      </c>
      <c r="G49" s="78"/>
      <c r="H49" s="78"/>
      <c r="I49" s="7"/>
      <c r="J49" s="7"/>
      <c r="K49" s="78">
        <v>0</v>
      </c>
      <c r="L49" s="78"/>
      <c r="M49" s="78"/>
      <c r="N49" s="7">
        <v>0</v>
      </c>
      <c r="O49" s="7">
        <v>2637574100</v>
      </c>
      <c r="P49" s="7"/>
      <c r="Q49" s="78"/>
      <c r="R49" s="78"/>
      <c r="S49" s="7"/>
      <c r="T49" s="1"/>
      <c r="U49" s="24">
        <v>2382538823</v>
      </c>
    </row>
    <row r="50" spans="1:21" ht="21.75" customHeight="1" hidden="1">
      <c r="A50" s="75" t="s">
        <v>82</v>
      </c>
      <c r="B50" s="76"/>
      <c r="C50" s="41"/>
      <c r="D50" s="75" t="s">
        <v>83</v>
      </c>
      <c r="E50" s="77"/>
      <c r="F50" s="78">
        <v>941990750</v>
      </c>
      <c r="G50" s="78"/>
      <c r="H50" s="78"/>
      <c r="I50" s="7"/>
      <c r="J50" s="7"/>
      <c r="K50" s="78">
        <v>0</v>
      </c>
      <c r="L50" s="78"/>
      <c r="M50" s="78"/>
      <c r="N50" s="7">
        <v>0</v>
      </c>
      <c r="O50" s="7">
        <v>941990750</v>
      </c>
      <c r="P50" s="7"/>
      <c r="Q50" s="78"/>
      <c r="R50" s="78"/>
      <c r="S50" s="7"/>
      <c r="T50" s="1"/>
      <c r="U50" s="24">
        <v>850908392</v>
      </c>
    </row>
    <row r="51" spans="1:21" ht="21.75" customHeight="1" hidden="1">
      <c r="A51" s="75" t="s">
        <v>84</v>
      </c>
      <c r="B51" s="76"/>
      <c r="C51" s="41"/>
      <c r="D51" s="75" t="s">
        <v>85</v>
      </c>
      <c r="E51" s="77"/>
      <c r="F51" s="78">
        <v>19720002966</v>
      </c>
      <c r="G51" s="78"/>
      <c r="H51" s="78"/>
      <c r="I51" s="7"/>
      <c r="J51" s="7"/>
      <c r="K51" s="78">
        <v>0</v>
      </c>
      <c r="L51" s="78"/>
      <c r="M51" s="78"/>
      <c r="N51" s="7">
        <v>0</v>
      </c>
      <c r="O51" s="7">
        <v>19720002966</v>
      </c>
      <c r="P51" s="7"/>
      <c r="Q51" s="78"/>
      <c r="R51" s="78"/>
      <c r="S51" s="7"/>
      <c r="T51" s="1"/>
      <c r="U51" s="24">
        <v>18089900134</v>
      </c>
    </row>
    <row r="52" spans="1:21" ht="21.75" customHeight="1" hidden="1">
      <c r="A52" s="75" t="s">
        <v>86</v>
      </c>
      <c r="B52" s="76"/>
      <c r="C52" s="41"/>
      <c r="D52" s="75" t="s">
        <v>87</v>
      </c>
      <c r="E52" s="77"/>
      <c r="F52" s="78">
        <v>765877014</v>
      </c>
      <c r="G52" s="78"/>
      <c r="H52" s="78"/>
      <c r="I52" s="7"/>
      <c r="J52" s="7"/>
      <c r="K52" s="78">
        <v>0</v>
      </c>
      <c r="L52" s="78"/>
      <c r="M52" s="78"/>
      <c r="N52" s="7">
        <v>0</v>
      </c>
      <c r="O52" s="7">
        <v>765877014</v>
      </c>
      <c r="P52" s="7"/>
      <c r="Q52" s="78"/>
      <c r="R52" s="78"/>
      <c r="S52" s="7"/>
      <c r="T52" s="1"/>
      <c r="U52" s="24">
        <v>584285026</v>
      </c>
    </row>
    <row r="53" spans="1:21" ht="21.75" customHeight="1" hidden="1">
      <c r="A53" s="75" t="s">
        <v>88</v>
      </c>
      <c r="B53" s="76"/>
      <c r="C53" s="41"/>
      <c r="D53" s="75" t="s">
        <v>89</v>
      </c>
      <c r="E53" s="77"/>
      <c r="F53" s="78">
        <v>5150234056</v>
      </c>
      <c r="G53" s="78"/>
      <c r="H53" s="78"/>
      <c r="I53" s="7"/>
      <c r="J53" s="7"/>
      <c r="K53" s="78">
        <v>0</v>
      </c>
      <c r="L53" s="78"/>
      <c r="M53" s="78"/>
      <c r="N53" s="7">
        <v>0</v>
      </c>
      <c r="O53" s="7">
        <v>5150234056</v>
      </c>
      <c r="P53" s="7"/>
      <c r="Q53" s="78"/>
      <c r="R53" s="78"/>
      <c r="S53" s="7"/>
      <c r="T53" s="1"/>
      <c r="U53" s="24">
        <v>4727999005</v>
      </c>
    </row>
    <row r="54" spans="1:21" ht="21.75" customHeight="1" hidden="1">
      <c r="A54" s="75" t="s">
        <v>90</v>
      </c>
      <c r="B54" s="76"/>
      <c r="C54" s="41"/>
      <c r="D54" s="75" t="s">
        <v>91</v>
      </c>
      <c r="E54" s="77"/>
      <c r="F54" s="78">
        <v>10803891896</v>
      </c>
      <c r="G54" s="78"/>
      <c r="H54" s="78"/>
      <c r="I54" s="7"/>
      <c r="J54" s="7"/>
      <c r="K54" s="78">
        <v>0</v>
      </c>
      <c r="L54" s="78"/>
      <c r="M54" s="78"/>
      <c r="N54" s="7">
        <v>0</v>
      </c>
      <c r="O54" s="7">
        <v>10803891896</v>
      </c>
      <c r="P54" s="7"/>
      <c r="Q54" s="78"/>
      <c r="R54" s="78"/>
      <c r="S54" s="7"/>
      <c r="T54" s="1"/>
      <c r="U54" s="24">
        <v>10077601689</v>
      </c>
    </row>
    <row r="55" spans="1:21" ht="22.5" customHeight="1" hidden="1">
      <c r="A55" s="75" t="s">
        <v>92</v>
      </c>
      <c r="B55" s="76"/>
      <c r="C55" s="41"/>
      <c r="D55" s="75" t="s">
        <v>93</v>
      </c>
      <c r="E55" s="77"/>
      <c r="F55" s="78">
        <v>3000000000</v>
      </c>
      <c r="G55" s="78"/>
      <c r="H55" s="78"/>
      <c r="I55" s="7"/>
      <c r="J55" s="7"/>
      <c r="K55" s="78">
        <v>0</v>
      </c>
      <c r="L55" s="78"/>
      <c r="M55" s="78"/>
      <c r="N55" s="7">
        <v>0</v>
      </c>
      <c r="O55" s="7">
        <v>3000000000</v>
      </c>
      <c r="P55" s="7"/>
      <c r="Q55" s="78"/>
      <c r="R55" s="78"/>
      <c r="S55" s="7"/>
      <c r="T55" s="1"/>
      <c r="U55" s="24">
        <v>2700014414</v>
      </c>
    </row>
    <row r="56" spans="1:21" ht="21.75" customHeight="1" hidden="1">
      <c r="A56" s="75" t="s">
        <v>94</v>
      </c>
      <c r="B56" s="76"/>
      <c r="C56" s="41"/>
      <c r="D56" s="75" t="s">
        <v>95</v>
      </c>
      <c r="E56" s="77"/>
      <c r="F56" s="78">
        <v>26006774677</v>
      </c>
      <c r="G56" s="78"/>
      <c r="H56" s="78"/>
      <c r="I56" s="7"/>
      <c r="J56" s="7"/>
      <c r="K56" s="78">
        <v>0</v>
      </c>
      <c r="L56" s="78"/>
      <c r="M56" s="78"/>
      <c r="N56" s="7">
        <v>0</v>
      </c>
      <c r="O56" s="7">
        <v>26006774677</v>
      </c>
      <c r="P56" s="7"/>
      <c r="Q56" s="78"/>
      <c r="R56" s="78"/>
      <c r="S56" s="7"/>
      <c r="T56" s="1"/>
      <c r="U56" s="24">
        <v>23016306789.54</v>
      </c>
    </row>
    <row r="57" spans="1:21" ht="21.75" customHeight="1" hidden="1">
      <c r="A57" s="75" t="s">
        <v>96</v>
      </c>
      <c r="B57" s="76"/>
      <c r="C57" s="41"/>
      <c r="D57" s="75" t="s">
        <v>97</v>
      </c>
      <c r="E57" s="77"/>
      <c r="F57" s="78">
        <v>4717658556</v>
      </c>
      <c r="G57" s="78"/>
      <c r="H57" s="78"/>
      <c r="I57" s="7"/>
      <c r="J57" s="7"/>
      <c r="K57" s="78">
        <v>0</v>
      </c>
      <c r="L57" s="78"/>
      <c r="M57" s="78"/>
      <c r="N57" s="7">
        <v>0</v>
      </c>
      <c r="O57" s="7">
        <v>4717658556</v>
      </c>
      <c r="P57" s="7"/>
      <c r="Q57" s="78"/>
      <c r="R57" s="78"/>
      <c r="S57" s="7"/>
      <c r="T57" s="1"/>
      <c r="U57" s="24">
        <v>4291066401.85</v>
      </c>
    </row>
    <row r="58" spans="1:21" ht="21.75" customHeight="1" hidden="1">
      <c r="A58" s="75" t="s">
        <v>98</v>
      </c>
      <c r="B58" s="76"/>
      <c r="C58" s="41"/>
      <c r="D58" s="75" t="s">
        <v>99</v>
      </c>
      <c r="E58" s="77"/>
      <c r="F58" s="78">
        <v>4474591684</v>
      </c>
      <c r="G58" s="78"/>
      <c r="H58" s="78"/>
      <c r="I58" s="7"/>
      <c r="J58" s="7"/>
      <c r="K58" s="78">
        <v>0</v>
      </c>
      <c r="L58" s="78"/>
      <c r="M58" s="78"/>
      <c r="N58" s="7">
        <v>0</v>
      </c>
      <c r="O58" s="7">
        <v>4474591684</v>
      </c>
      <c r="P58" s="7"/>
      <c r="Q58" s="78"/>
      <c r="R58" s="78"/>
      <c r="S58" s="7"/>
      <c r="T58" s="1"/>
      <c r="U58" s="24">
        <v>4074193451.85</v>
      </c>
    </row>
    <row r="59" spans="1:21" ht="21.75" customHeight="1" hidden="1">
      <c r="A59" s="75" t="s">
        <v>100</v>
      </c>
      <c r="B59" s="76"/>
      <c r="C59" s="41"/>
      <c r="D59" s="75" t="s">
        <v>99</v>
      </c>
      <c r="E59" s="77"/>
      <c r="F59" s="78">
        <v>4474591684</v>
      </c>
      <c r="G59" s="78"/>
      <c r="H59" s="78"/>
      <c r="I59" s="7"/>
      <c r="J59" s="7"/>
      <c r="K59" s="78">
        <v>0</v>
      </c>
      <c r="L59" s="78"/>
      <c r="M59" s="78"/>
      <c r="N59" s="7">
        <v>0</v>
      </c>
      <c r="O59" s="7">
        <v>4474591684</v>
      </c>
      <c r="P59" s="7"/>
      <c r="Q59" s="78"/>
      <c r="R59" s="78"/>
      <c r="S59" s="7"/>
      <c r="T59" s="1"/>
      <c r="U59" s="24">
        <v>4074193451.85</v>
      </c>
    </row>
    <row r="60" spans="1:21" ht="21.75" customHeight="1" hidden="1">
      <c r="A60" s="75" t="s">
        <v>101</v>
      </c>
      <c r="B60" s="76"/>
      <c r="C60" s="41"/>
      <c r="D60" s="75" t="s">
        <v>102</v>
      </c>
      <c r="E60" s="77"/>
      <c r="F60" s="78">
        <v>164257252</v>
      </c>
      <c r="G60" s="78"/>
      <c r="H60" s="78"/>
      <c r="I60" s="7"/>
      <c r="J60" s="7"/>
      <c r="K60" s="78">
        <v>0</v>
      </c>
      <c r="L60" s="78"/>
      <c r="M60" s="78"/>
      <c r="N60" s="7">
        <v>0</v>
      </c>
      <c r="O60" s="7">
        <v>164257252</v>
      </c>
      <c r="P60" s="7"/>
      <c r="Q60" s="78"/>
      <c r="R60" s="78"/>
      <c r="S60" s="7"/>
      <c r="T60" s="1"/>
      <c r="U60" s="24">
        <v>158688048</v>
      </c>
    </row>
    <row r="61" spans="1:21" ht="21.75" customHeight="1" hidden="1">
      <c r="A61" s="75" t="s">
        <v>103</v>
      </c>
      <c r="B61" s="76"/>
      <c r="C61" s="41"/>
      <c r="D61" s="75" t="s">
        <v>104</v>
      </c>
      <c r="E61" s="77"/>
      <c r="F61" s="78">
        <v>164257252</v>
      </c>
      <c r="G61" s="78"/>
      <c r="H61" s="78"/>
      <c r="I61" s="7"/>
      <c r="J61" s="7"/>
      <c r="K61" s="78">
        <v>0</v>
      </c>
      <c r="L61" s="78"/>
      <c r="M61" s="78"/>
      <c r="N61" s="7">
        <v>0</v>
      </c>
      <c r="O61" s="7">
        <v>164257252</v>
      </c>
      <c r="P61" s="7"/>
      <c r="Q61" s="78"/>
      <c r="R61" s="78"/>
      <c r="S61" s="7"/>
      <c r="T61" s="1"/>
      <c r="U61" s="24">
        <v>158688048</v>
      </c>
    </row>
    <row r="62" spans="1:21" ht="21.75" customHeight="1" hidden="1">
      <c r="A62" s="75" t="s">
        <v>105</v>
      </c>
      <c r="B62" s="76"/>
      <c r="C62" s="41"/>
      <c r="D62" s="75" t="s">
        <v>106</v>
      </c>
      <c r="E62" s="77"/>
      <c r="F62" s="78">
        <v>78809620</v>
      </c>
      <c r="G62" s="78"/>
      <c r="H62" s="78"/>
      <c r="I62" s="7"/>
      <c r="J62" s="7"/>
      <c r="K62" s="78">
        <v>0</v>
      </c>
      <c r="L62" s="78"/>
      <c r="M62" s="78"/>
      <c r="N62" s="7">
        <v>0</v>
      </c>
      <c r="O62" s="7">
        <v>78809620</v>
      </c>
      <c r="P62" s="7"/>
      <c r="Q62" s="78"/>
      <c r="R62" s="78"/>
      <c r="S62" s="7"/>
      <c r="T62" s="1"/>
      <c r="U62" s="24">
        <v>58184902</v>
      </c>
    </row>
    <row r="63" spans="1:21" ht="21.75" customHeight="1" hidden="1">
      <c r="A63" s="75" t="s">
        <v>107</v>
      </c>
      <c r="B63" s="76"/>
      <c r="C63" s="41"/>
      <c r="D63" s="75" t="s">
        <v>108</v>
      </c>
      <c r="E63" s="77"/>
      <c r="F63" s="78">
        <v>41722741</v>
      </c>
      <c r="G63" s="78"/>
      <c r="H63" s="78"/>
      <c r="I63" s="7"/>
      <c r="J63" s="7"/>
      <c r="K63" s="78">
        <v>0</v>
      </c>
      <c r="L63" s="78"/>
      <c r="M63" s="78"/>
      <c r="N63" s="7">
        <v>0</v>
      </c>
      <c r="O63" s="7">
        <v>41722741</v>
      </c>
      <c r="P63" s="7"/>
      <c r="Q63" s="78"/>
      <c r="R63" s="78"/>
      <c r="S63" s="7"/>
      <c r="T63" s="1"/>
      <c r="U63" s="24">
        <v>30803776</v>
      </c>
    </row>
    <row r="64" spans="1:21" ht="22.5" customHeight="1" hidden="1">
      <c r="A64" s="75" t="s">
        <v>109</v>
      </c>
      <c r="B64" s="76"/>
      <c r="C64" s="41"/>
      <c r="D64" s="75" t="s">
        <v>110</v>
      </c>
      <c r="E64" s="77"/>
      <c r="F64" s="78">
        <v>37086879</v>
      </c>
      <c r="G64" s="78"/>
      <c r="H64" s="78"/>
      <c r="I64" s="7"/>
      <c r="J64" s="7"/>
      <c r="K64" s="78">
        <v>0</v>
      </c>
      <c r="L64" s="78"/>
      <c r="M64" s="78"/>
      <c r="N64" s="7">
        <v>0</v>
      </c>
      <c r="O64" s="7">
        <v>37086879</v>
      </c>
      <c r="P64" s="7"/>
      <c r="Q64" s="78"/>
      <c r="R64" s="78"/>
      <c r="S64" s="7"/>
      <c r="T64" s="1"/>
      <c r="U64" s="24">
        <v>27381126</v>
      </c>
    </row>
    <row r="65" spans="1:21" ht="21.75" customHeight="1" hidden="1">
      <c r="A65" s="75" t="s">
        <v>111</v>
      </c>
      <c r="B65" s="76"/>
      <c r="C65" s="41"/>
      <c r="D65" s="75" t="s">
        <v>112</v>
      </c>
      <c r="E65" s="77"/>
      <c r="F65" s="78">
        <v>10466387173</v>
      </c>
      <c r="G65" s="78"/>
      <c r="H65" s="78"/>
      <c r="I65" s="7"/>
      <c r="J65" s="7"/>
      <c r="K65" s="78">
        <v>0</v>
      </c>
      <c r="L65" s="78"/>
      <c r="M65" s="78"/>
      <c r="N65" s="7">
        <v>0</v>
      </c>
      <c r="O65" s="7">
        <v>10466387173</v>
      </c>
      <c r="P65" s="7"/>
      <c r="Q65" s="78"/>
      <c r="R65" s="78"/>
      <c r="S65" s="7"/>
      <c r="T65" s="1"/>
      <c r="U65" s="24">
        <v>9324988562.21</v>
      </c>
    </row>
    <row r="66" spans="1:21" ht="21.75" customHeight="1" hidden="1">
      <c r="A66" s="75" t="s">
        <v>113</v>
      </c>
      <c r="B66" s="76"/>
      <c r="C66" s="41"/>
      <c r="D66" s="75" t="s">
        <v>112</v>
      </c>
      <c r="E66" s="77"/>
      <c r="F66" s="78">
        <v>10466387173</v>
      </c>
      <c r="G66" s="78"/>
      <c r="H66" s="78"/>
      <c r="I66" s="7"/>
      <c r="J66" s="7"/>
      <c r="K66" s="78">
        <v>0</v>
      </c>
      <c r="L66" s="78"/>
      <c r="M66" s="78"/>
      <c r="N66" s="7">
        <v>0</v>
      </c>
      <c r="O66" s="7">
        <v>10466387173</v>
      </c>
      <c r="P66" s="7"/>
      <c r="Q66" s="78"/>
      <c r="R66" s="78"/>
      <c r="S66" s="7"/>
      <c r="T66" s="1"/>
      <c r="U66" s="24">
        <v>9324988562.21</v>
      </c>
    </row>
    <row r="67" spans="1:21" ht="21.75" customHeight="1" hidden="1">
      <c r="A67" s="75" t="s">
        <v>114</v>
      </c>
      <c r="B67" s="76"/>
      <c r="C67" s="41"/>
      <c r="D67" s="75" t="s">
        <v>115</v>
      </c>
      <c r="E67" s="77"/>
      <c r="F67" s="78">
        <v>3488191198</v>
      </c>
      <c r="G67" s="78"/>
      <c r="H67" s="78"/>
      <c r="I67" s="7"/>
      <c r="J67" s="7"/>
      <c r="K67" s="78">
        <v>0</v>
      </c>
      <c r="L67" s="78"/>
      <c r="M67" s="78"/>
      <c r="N67" s="7">
        <v>0</v>
      </c>
      <c r="O67" s="7">
        <v>3488191198</v>
      </c>
      <c r="P67" s="7"/>
      <c r="Q67" s="78"/>
      <c r="R67" s="78"/>
      <c r="S67" s="7"/>
      <c r="T67" s="1"/>
      <c r="U67" s="24">
        <v>3067308982</v>
      </c>
    </row>
    <row r="68" spans="1:21" ht="21.75" customHeight="1" hidden="1">
      <c r="A68" s="75" t="s">
        <v>116</v>
      </c>
      <c r="B68" s="76"/>
      <c r="C68" s="41"/>
      <c r="D68" s="75" t="s">
        <v>117</v>
      </c>
      <c r="E68" s="77"/>
      <c r="F68" s="78">
        <v>1701205659</v>
      </c>
      <c r="G68" s="78"/>
      <c r="H68" s="78"/>
      <c r="I68" s="7"/>
      <c r="J68" s="7"/>
      <c r="K68" s="78">
        <v>0</v>
      </c>
      <c r="L68" s="78"/>
      <c r="M68" s="78"/>
      <c r="N68" s="7">
        <v>0</v>
      </c>
      <c r="O68" s="7">
        <v>1701205659</v>
      </c>
      <c r="P68" s="7"/>
      <c r="Q68" s="78"/>
      <c r="R68" s="78"/>
      <c r="S68" s="7"/>
      <c r="T68" s="1"/>
      <c r="U68" s="24">
        <v>1599740283.13</v>
      </c>
    </row>
    <row r="69" spans="1:21" ht="21.75" customHeight="1" hidden="1">
      <c r="A69" s="75" t="s">
        <v>118</v>
      </c>
      <c r="B69" s="76"/>
      <c r="C69" s="41"/>
      <c r="D69" s="75" t="s">
        <v>119</v>
      </c>
      <c r="E69" s="77"/>
      <c r="F69" s="78">
        <v>92120565</v>
      </c>
      <c r="G69" s="78"/>
      <c r="H69" s="78"/>
      <c r="I69" s="7"/>
      <c r="J69" s="7"/>
      <c r="K69" s="78">
        <v>0</v>
      </c>
      <c r="L69" s="78"/>
      <c r="M69" s="78"/>
      <c r="N69" s="7">
        <v>0</v>
      </c>
      <c r="O69" s="7">
        <v>92120565</v>
      </c>
      <c r="P69" s="7"/>
      <c r="Q69" s="78"/>
      <c r="R69" s="78"/>
      <c r="S69" s="7"/>
      <c r="T69" s="1"/>
      <c r="U69" s="24">
        <v>84418123</v>
      </c>
    </row>
    <row r="70" spans="1:21" ht="21.75" customHeight="1" hidden="1">
      <c r="A70" s="75" t="s">
        <v>120</v>
      </c>
      <c r="B70" s="76"/>
      <c r="C70" s="41"/>
      <c r="D70" s="75" t="s">
        <v>121</v>
      </c>
      <c r="E70" s="77"/>
      <c r="F70" s="78">
        <v>1495962961</v>
      </c>
      <c r="G70" s="78"/>
      <c r="H70" s="78"/>
      <c r="I70" s="7"/>
      <c r="J70" s="7"/>
      <c r="K70" s="78">
        <v>0</v>
      </c>
      <c r="L70" s="78"/>
      <c r="M70" s="78"/>
      <c r="N70" s="7">
        <v>0</v>
      </c>
      <c r="O70" s="7">
        <v>1495962961</v>
      </c>
      <c r="P70" s="7"/>
      <c r="Q70" s="78"/>
      <c r="R70" s="78"/>
      <c r="S70" s="7"/>
      <c r="T70" s="1"/>
      <c r="U70" s="24">
        <v>1373139854</v>
      </c>
    </row>
    <row r="71" spans="1:21" ht="21.75" customHeight="1" hidden="1">
      <c r="A71" s="75" t="s">
        <v>122</v>
      </c>
      <c r="B71" s="76"/>
      <c r="C71" s="41"/>
      <c r="D71" s="75" t="s">
        <v>123</v>
      </c>
      <c r="E71" s="77"/>
      <c r="F71" s="78">
        <v>0</v>
      </c>
      <c r="G71" s="78"/>
      <c r="H71" s="78"/>
      <c r="I71" s="7"/>
      <c r="J71" s="7"/>
      <c r="K71" s="78">
        <v>0</v>
      </c>
      <c r="L71" s="78"/>
      <c r="M71" s="78"/>
      <c r="N71" s="7">
        <v>0</v>
      </c>
      <c r="O71" s="7">
        <v>0</v>
      </c>
      <c r="P71" s="7"/>
      <c r="Q71" s="78"/>
      <c r="R71" s="78"/>
      <c r="S71" s="7"/>
      <c r="T71" s="1"/>
      <c r="U71" s="24">
        <v>-9965266</v>
      </c>
    </row>
    <row r="72" spans="1:21" ht="22.5" customHeight="1" hidden="1">
      <c r="A72" s="75" t="s">
        <v>124</v>
      </c>
      <c r="B72" s="76"/>
      <c r="C72" s="41"/>
      <c r="D72" s="75" t="s">
        <v>125</v>
      </c>
      <c r="E72" s="77"/>
      <c r="F72" s="78">
        <v>22091923</v>
      </c>
      <c r="G72" s="78"/>
      <c r="H72" s="78"/>
      <c r="I72" s="7"/>
      <c r="J72" s="7"/>
      <c r="K72" s="78">
        <v>0</v>
      </c>
      <c r="L72" s="78"/>
      <c r="M72" s="78"/>
      <c r="N72" s="7">
        <v>0</v>
      </c>
      <c r="O72" s="7">
        <v>22091923</v>
      </c>
      <c r="P72" s="7"/>
      <c r="Q72" s="78"/>
      <c r="R72" s="78"/>
      <c r="S72" s="7"/>
      <c r="T72" s="1"/>
      <c r="U72" s="24">
        <v>20265679</v>
      </c>
    </row>
    <row r="73" spans="1:21" ht="21.75" customHeight="1" hidden="1">
      <c r="A73" s="75" t="s">
        <v>126</v>
      </c>
      <c r="B73" s="76"/>
      <c r="C73" s="41"/>
      <c r="D73" s="75" t="s">
        <v>127</v>
      </c>
      <c r="E73" s="77"/>
      <c r="F73" s="78">
        <v>0</v>
      </c>
      <c r="G73" s="78"/>
      <c r="H73" s="78"/>
      <c r="I73" s="7"/>
      <c r="J73" s="7"/>
      <c r="K73" s="78">
        <v>0</v>
      </c>
      <c r="L73" s="78"/>
      <c r="M73" s="78"/>
      <c r="N73" s="7">
        <v>0</v>
      </c>
      <c r="O73" s="7">
        <v>0</v>
      </c>
      <c r="P73" s="7"/>
      <c r="Q73" s="78"/>
      <c r="R73" s="78"/>
      <c r="S73" s="7"/>
      <c r="T73" s="1"/>
      <c r="U73" s="24">
        <v>-2016709</v>
      </c>
    </row>
    <row r="74" spans="1:21" ht="21.75" customHeight="1" hidden="1">
      <c r="A74" s="75" t="s">
        <v>128</v>
      </c>
      <c r="B74" s="76"/>
      <c r="C74" s="41"/>
      <c r="D74" s="75" t="s">
        <v>129</v>
      </c>
      <c r="E74" s="77"/>
      <c r="F74" s="78">
        <v>2511119648</v>
      </c>
      <c r="G74" s="78"/>
      <c r="H74" s="78"/>
      <c r="I74" s="7"/>
      <c r="J74" s="7"/>
      <c r="K74" s="78">
        <v>0</v>
      </c>
      <c r="L74" s="78"/>
      <c r="M74" s="78"/>
      <c r="N74" s="7">
        <v>0</v>
      </c>
      <c r="O74" s="7">
        <v>2511119648</v>
      </c>
      <c r="P74" s="7"/>
      <c r="Q74" s="78"/>
      <c r="R74" s="78"/>
      <c r="S74" s="7"/>
      <c r="T74" s="1"/>
      <c r="U74" s="24">
        <v>2229264758</v>
      </c>
    </row>
    <row r="75" spans="1:21" ht="21.75" customHeight="1" hidden="1">
      <c r="A75" s="75" t="s">
        <v>130</v>
      </c>
      <c r="B75" s="76"/>
      <c r="C75" s="41"/>
      <c r="D75" s="75" t="s">
        <v>131</v>
      </c>
      <c r="E75" s="77"/>
      <c r="F75" s="78">
        <v>58179762</v>
      </c>
      <c r="G75" s="78"/>
      <c r="H75" s="78"/>
      <c r="I75" s="7"/>
      <c r="J75" s="7"/>
      <c r="K75" s="78">
        <v>0</v>
      </c>
      <c r="L75" s="78"/>
      <c r="M75" s="78"/>
      <c r="N75" s="7">
        <v>0</v>
      </c>
      <c r="O75" s="7">
        <v>58179762</v>
      </c>
      <c r="P75" s="7"/>
      <c r="Q75" s="78"/>
      <c r="R75" s="78"/>
      <c r="S75" s="7"/>
      <c r="T75" s="1"/>
      <c r="U75" s="24">
        <v>56902007</v>
      </c>
    </row>
    <row r="76" spans="1:21" ht="21.75" customHeight="1" hidden="1">
      <c r="A76" s="75" t="s">
        <v>132</v>
      </c>
      <c r="B76" s="76"/>
      <c r="C76" s="41"/>
      <c r="D76" s="75" t="s">
        <v>133</v>
      </c>
      <c r="E76" s="77"/>
      <c r="F76" s="78">
        <v>30147173</v>
      </c>
      <c r="G76" s="78"/>
      <c r="H76" s="78"/>
      <c r="I76" s="7"/>
      <c r="J76" s="7"/>
      <c r="K76" s="78">
        <v>0</v>
      </c>
      <c r="L76" s="78"/>
      <c r="M76" s="78"/>
      <c r="N76" s="7">
        <v>0</v>
      </c>
      <c r="O76" s="7">
        <v>30147173</v>
      </c>
      <c r="P76" s="7"/>
      <c r="Q76" s="78"/>
      <c r="R76" s="78"/>
      <c r="S76" s="7"/>
      <c r="T76" s="1"/>
      <c r="U76" s="24">
        <v>29333655</v>
      </c>
    </row>
    <row r="77" spans="1:21" ht="21.75" customHeight="1" hidden="1">
      <c r="A77" s="75" t="s">
        <v>134</v>
      </c>
      <c r="B77" s="76"/>
      <c r="C77" s="41"/>
      <c r="D77" s="75" t="s">
        <v>135</v>
      </c>
      <c r="E77" s="77"/>
      <c r="F77" s="78">
        <v>42271383</v>
      </c>
      <c r="G77" s="78"/>
      <c r="H77" s="78"/>
      <c r="I77" s="7"/>
      <c r="J77" s="7"/>
      <c r="K77" s="78">
        <v>0</v>
      </c>
      <c r="L77" s="78"/>
      <c r="M77" s="78"/>
      <c r="N77" s="7">
        <v>0</v>
      </c>
      <c r="O77" s="7">
        <v>42271383</v>
      </c>
      <c r="P77" s="7"/>
      <c r="Q77" s="78"/>
      <c r="R77" s="78"/>
      <c r="S77" s="7"/>
      <c r="T77" s="1"/>
      <c r="U77" s="24">
        <v>39191872.5</v>
      </c>
    </row>
    <row r="78" spans="1:21" ht="21.75" customHeight="1" hidden="1">
      <c r="A78" s="75" t="s">
        <v>136</v>
      </c>
      <c r="B78" s="76"/>
      <c r="C78" s="41"/>
      <c r="D78" s="75" t="s">
        <v>137</v>
      </c>
      <c r="E78" s="77"/>
      <c r="F78" s="78">
        <v>690463204</v>
      </c>
      <c r="G78" s="78"/>
      <c r="H78" s="78"/>
      <c r="I78" s="7"/>
      <c r="J78" s="7"/>
      <c r="K78" s="78">
        <v>0</v>
      </c>
      <c r="L78" s="78"/>
      <c r="M78" s="78"/>
      <c r="N78" s="7">
        <v>0</v>
      </c>
      <c r="O78" s="7">
        <v>690463204</v>
      </c>
      <c r="P78" s="7"/>
      <c r="Q78" s="78"/>
      <c r="R78" s="78"/>
      <c r="S78" s="7"/>
      <c r="T78" s="1"/>
      <c r="U78" s="24">
        <v>596447111.58</v>
      </c>
    </row>
    <row r="79" spans="1:21" ht="21.75" customHeight="1" hidden="1">
      <c r="A79" s="75" t="s">
        <v>138</v>
      </c>
      <c r="B79" s="76"/>
      <c r="C79" s="41"/>
      <c r="D79" s="75" t="s">
        <v>139</v>
      </c>
      <c r="E79" s="77"/>
      <c r="F79" s="78">
        <v>0</v>
      </c>
      <c r="G79" s="78"/>
      <c r="H79" s="78"/>
      <c r="I79" s="7"/>
      <c r="J79" s="7"/>
      <c r="K79" s="78">
        <v>0</v>
      </c>
      <c r="L79" s="78"/>
      <c r="M79" s="78"/>
      <c r="N79" s="7">
        <v>0</v>
      </c>
      <c r="O79" s="7">
        <v>0</v>
      </c>
      <c r="P79" s="7"/>
      <c r="Q79" s="78"/>
      <c r="R79" s="78"/>
      <c r="S79" s="7"/>
      <c r="T79" s="1"/>
      <c r="U79" s="24">
        <v>-56789619</v>
      </c>
    </row>
    <row r="80" spans="1:21" ht="21.75" customHeight="1" hidden="1">
      <c r="A80" s="75" t="s">
        <v>140</v>
      </c>
      <c r="B80" s="76"/>
      <c r="C80" s="41"/>
      <c r="D80" s="75" t="s">
        <v>141</v>
      </c>
      <c r="E80" s="77"/>
      <c r="F80" s="78">
        <v>334633697</v>
      </c>
      <c r="G80" s="78"/>
      <c r="H80" s="78"/>
      <c r="I80" s="7"/>
      <c r="J80" s="7"/>
      <c r="K80" s="78">
        <v>0</v>
      </c>
      <c r="L80" s="78"/>
      <c r="M80" s="78"/>
      <c r="N80" s="7">
        <v>0</v>
      </c>
      <c r="O80" s="7">
        <v>334633697</v>
      </c>
      <c r="P80" s="7"/>
      <c r="Q80" s="78"/>
      <c r="R80" s="78"/>
      <c r="S80" s="7"/>
      <c r="T80" s="1"/>
      <c r="U80" s="24">
        <v>298201609</v>
      </c>
    </row>
    <row r="81" spans="1:21" ht="22.5" customHeight="1" hidden="1">
      <c r="A81" s="75" t="s">
        <v>142</v>
      </c>
      <c r="B81" s="76"/>
      <c r="C81" s="41"/>
      <c r="D81" s="75" t="s">
        <v>143</v>
      </c>
      <c r="E81" s="77"/>
      <c r="F81" s="78">
        <v>0</v>
      </c>
      <c r="G81" s="78"/>
      <c r="H81" s="78"/>
      <c r="I81" s="7"/>
      <c r="J81" s="7"/>
      <c r="K81" s="78">
        <v>0</v>
      </c>
      <c r="L81" s="78"/>
      <c r="M81" s="78"/>
      <c r="N81" s="7">
        <v>0</v>
      </c>
      <c r="O81" s="7">
        <v>0</v>
      </c>
      <c r="P81" s="7"/>
      <c r="Q81" s="78"/>
      <c r="R81" s="78"/>
      <c r="S81" s="7"/>
      <c r="T81" s="1"/>
      <c r="U81" s="24">
        <v>-912</v>
      </c>
    </row>
    <row r="82" spans="1:21" ht="27.75" customHeight="1" hidden="1">
      <c r="A82" s="75" t="s">
        <v>144</v>
      </c>
      <c r="B82" s="76"/>
      <c r="C82" s="41"/>
      <c r="D82" s="75" t="s">
        <v>145</v>
      </c>
      <c r="E82" s="77"/>
      <c r="F82" s="78">
        <v>0</v>
      </c>
      <c r="G82" s="78"/>
      <c r="H82" s="78"/>
      <c r="I82" s="7"/>
      <c r="J82" s="7"/>
      <c r="K82" s="78">
        <v>0</v>
      </c>
      <c r="L82" s="78"/>
      <c r="M82" s="78"/>
      <c r="N82" s="7">
        <v>0</v>
      </c>
      <c r="O82" s="7">
        <v>0</v>
      </c>
      <c r="P82" s="7"/>
      <c r="Q82" s="78"/>
      <c r="R82" s="78"/>
      <c r="S82" s="7"/>
      <c r="T82" s="1"/>
      <c r="U82" s="24">
        <v>-195450</v>
      </c>
    </row>
    <row r="83" spans="1:21" ht="28.5" customHeight="1" hidden="1">
      <c r="A83" s="75" t="s">
        <v>146</v>
      </c>
      <c r="B83" s="76"/>
      <c r="C83" s="41"/>
      <c r="D83" s="75" t="s">
        <v>147</v>
      </c>
      <c r="E83" s="77"/>
      <c r="F83" s="78">
        <v>0</v>
      </c>
      <c r="G83" s="78"/>
      <c r="H83" s="78"/>
      <c r="I83" s="7"/>
      <c r="J83" s="7"/>
      <c r="K83" s="78">
        <v>0</v>
      </c>
      <c r="L83" s="78"/>
      <c r="M83" s="78"/>
      <c r="N83" s="7">
        <v>0</v>
      </c>
      <c r="O83" s="7">
        <v>0</v>
      </c>
      <c r="P83" s="7"/>
      <c r="Q83" s="78"/>
      <c r="R83" s="78"/>
      <c r="S83" s="7"/>
      <c r="T83" s="1"/>
      <c r="U83" s="24">
        <v>-173734</v>
      </c>
    </row>
    <row r="84" spans="1:21" ht="28.5" customHeight="1" hidden="1">
      <c r="A84" s="75" t="s">
        <v>148</v>
      </c>
      <c r="B84" s="76"/>
      <c r="C84" s="41"/>
      <c r="D84" s="75" t="s">
        <v>149</v>
      </c>
      <c r="E84" s="77"/>
      <c r="F84" s="78">
        <v>0</v>
      </c>
      <c r="G84" s="78"/>
      <c r="H84" s="78"/>
      <c r="I84" s="7"/>
      <c r="J84" s="7"/>
      <c r="K84" s="78">
        <v>0</v>
      </c>
      <c r="L84" s="78"/>
      <c r="M84" s="78"/>
      <c r="N84" s="7">
        <v>0</v>
      </c>
      <c r="O84" s="7">
        <v>0</v>
      </c>
      <c r="P84" s="7"/>
      <c r="Q84" s="78"/>
      <c r="R84" s="78"/>
      <c r="S84" s="7"/>
      <c r="T84" s="1"/>
      <c r="U84" s="24">
        <v>-19183</v>
      </c>
    </row>
    <row r="85" spans="1:21" ht="21.75" customHeight="1" hidden="1">
      <c r="A85" s="75" t="s">
        <v>150</v>
      </c>
      <c r="B85" s="76"/>
      <c r="C85" s="41"/>
      <c r="D85" s="75" t="s">
        <v>151</v>
      </c>
      <c r="E85" s="77"/>
      <c r="F85" s="78">
        <v>0</v>
      </c>
      <c r="G85" s="78"/>
      <c r="H85" s="78"/>
      <c r="I85" s="7"/>
      <c r="J85" s="7"/>
      <c r="K85" s="78">
        <v>0</v>
      </c>
      <c r="L85" s="78"/>
      <c r="M85" s="78"/>
      <c r="N85" s="7">
        <v>0</v>
      </c>
      <c r="O85" s="7">
        <v>0</v>
      </c>
      <c r="P85" s="7"/>
      <c r="Q85" s="78"/>
      <c r="R85" s="78"/>
      <c r="S85" s="7"/>
      <c r="T85" s="1"/>
      <c r="U85" s="24">
        <v>-46044</v>
      </c>
    </row>
    <row r="86" spans="1:21" ht="21.75" customHeight="1" hidden="1">
      <c r="A86" s="75" t="s">
        <v>152</v>
      </c>
      <c r="B86" s="76"/>
      <c r="C86" s="41"/>
      <c r="D86" s="75" t="s">
        <v>153</v>
      </c>
      <c r="E86" s="77"/>
      <c r="F86" s="78">
        <v>0</v>
      </c>
      <c r="G86" s="78"/>
      <c r="H86" s="78"/>
      <c r="I86" s="7"/>
      <c r="J86" s="7"/>
      <c r="K86" s="78">
        <v>0</v>
      </c>
      <c r="L86" s="78"/>
      <c r="M86" s="78"/>
      <c r="N86" s="7">
        <v>0</v>
      </c>
      <c r="O86" s="7">
        <v>0</v>
      </c>
      <c r="P86" s="7"/>
      <c r="Q86" s="78"/>
      <c r="R86" s="78"/>
      <c r="S86" s="7"/>
      <c r="T86" s="1"/>
      <c r="U86" s="24">
        <v>-18455</v>
      </c>
    </row>
    <row r="87" spans="1:21" ht="21.75" customHeight="1" hidden="1">
      <c r="A87" s="75" t="s">
        <v>154</v>
      </c>
      <c r="B87" s="76"/>
      <c r="C87" s="41"/>
      <c r="D87" s="75" t="s">
        <v>155</v>
      </c>
      <c r="E87" s="77"/>
      <c r="F87" s="78">
        <v>4054076194</v>
      </c>
      <c r="G87" s="78"/>
      <c r="H87" s="78"/>
      <c r="I87" s="7"/>
      <c r="J87" s="7"/>
      <c r="K87" s="78">
        <v>0</v>
      </c>
      <c r="L87" s="78"/>
      <c r="M87" s="78"/>
      <c r="N87" s="7">
        <v>0</v>
      </c>
      <c r="O87" s="7">
        <v>4054076194</v>
      </c>
      <c r="P87" s="7"/>
      <c r="Q87" s="78"/>
      <c r="R87" s="78"/>
      <c r="S87" s="7"/>
      <c r="T87" s="1"/>
      <c r="U87" s="24">
        <v>3687596048</v>
      </c>
    </row>
    <row r="88" spans="1:21" ht="21.75" customHeight="1" hidden="1">
      <c r="A88" s="75" t="s">
        <v>156</v>
      </c>
      <c r="B88" s="76"/>
      <c r="C88" s="41"/>
      <c r="D88" s="75" t="s">
        <v>155</v>
      </c>
      <c r="E88" s="77"/>
      <c r="F88" s="78">
        <v>4054076194</v>
      </c>
      <c r="G88" s="78"/>
      <c r="H88" s="78"/>
      <c r="I88" s="7"/>
      <c r="J88" s="7"/>
      <c r="K88" s="78">
        <v>0</v>
      </c>
      <c r="L88" s="78"/>
      <c r="M88" s="78"/>
      <c r="N88" s="7">
        <v>0</v>
      </c>
      <c r="O88" s="7">
        <v>4054076194</v>
      </c>
      <c r="P88" s="7"/>
      <c r="Q88" s="78"/>
      <c r="R88" s="78"/>
      <c r="S88" s="7"/>
      <c r="T88" s="1"/>
      <c r="U88" s="24">
        <v>3687596048</v>
      </c>
    </row>
    <row r="89" spans="1:21" ht="22.5" customHeight="1" hidden="1">
      <c r="A89" s="75" t="s">
        <v>157</v>
      </c>
      <c r="B89" s="76"/>
      <c r="C89" s="41"/>
      <c r="D89" s="75" t="s">
        <v>158</v>
      </c>
      <c r="E89" s="77"/>
      <c r="F89" s="78">
        <v>4054076194</v>
      </c>
      <c r="G89" s="78"/>
      <c r="H89" s="78"/>
      <c r="I89" s="7"/>
      <c r="J89" s="7"/>
      <c r="K89" s="78">
        <v>0</v>
      </c>
      <c r="L89" s="78"/>
      <c r="M89" s="78"/>
      <c r="N89" s="7">
        <v>0</v>
      </c>
      <c r="O89" s="7">
        <v>4054076194</v>
      </c>
      <c r="P89" s="7"/>
      <c r="Q89" s="78"/>
      <c r="R89" s="78"/>
      <c r="S89" s="7"/>
      <c r="T89" s="1"/>
      <c r="U89" s="24">
        <v>3688763644</v>
      </c>
    </row>
    <row r="90" spans="1:21" ht="21.75" customHeight="1" hidden="1">
      <c r="A90" s="75" t="s">
        <v>159</v>
      </c>
      <c r="B90" s="76"/>
      <c r="C90" s="41"/>
      <c r="D90" s="75" t="s">
        <v>160</v>
      </c>
      <c r="E90" s="77"/>
      <c r="F90" s="78">
        <v>0</v>
      </c>
      <c r="G90" s="78"/>
      <c r="H90" s="78"/>
      <c r="I90" s="7"/>
      <c r="J90" s="7"/>
      <c r="K90" s="78">
        <v>0</v>
      </c>
      <c r="L90" s="78"/>
      <c r="M90" s="78"/>
      <c r="N90" s="7">
        <v>0</v>
      </c>
      <c r="O90" s="7">
        <v>0</v>
      </c>
      <c r="P90" s="7"/>
      <c r="Q90" s="78"/>
      <c r="R90" s="78"/>
      <c r="S90" s="7"/>
      <c r="T90" s="1"/>
      <c r="U90" s="24">
        <v>-415507</v>
      </c>
    </row>
    <row r="91" spans="1:21" ht="21.75" customHeight="1" hidden="1">
      <c r="A91" s="75" t="s">
        <v>161</v>
      </c>
      <c r="B91" s="76"/>
      <c r="C91" s="41"/>
      <c r="D91" s="75" t="s">
        <v>162</v>
      </c>
      <c r="E91" s="77"/>
      <c r="F91" s="78">
        <v>0</v>
      </c>
      <c r="G91" s="78"/>
      <c r="H91" s="78"/>
      <c r="I91" s="7"/>
      <c r="J91" s="7"/>
      <c r="K91" s="78">
        <v>0</v>
      </c>
      <c r="L91" s="78"/>
      <c r="M91" s="78"/>
      <c r="N91" s="7">
        <v>0</v>
      </c>
      <c r="O91" s="7">
        <v>0</v>
      </c>
      <c r="P91" s="7"/>
      <c r="Q91" s="78"/>
      <c r="R91" s="78"/>
      <c r="S91" s="7"/>
      <c r="T91" s="1"/>
      <c r="U91" s="24">
        <v>-752089</v>
      </c>
    </row>
    <row r="92" spans="1:21" ht="21.75" customHeight="1" hidden="1">
      <c r="A92" s="75" t="s">
        <v>163</v>
      </c>
      <c r="B92" s="76"/>
      <c r="C92" s="41"/>
      <c r="D92" s="75" t="s">
        <v>164</v>
      </c>
      <c r="E92" s="77"/>
      <c r="F92" s="78">
        <v>474001138</v>
      </c>
      <c r="G92" s="78"/>
      <c r="H92" s="78"/>
      <c r="I92" s="7"/>
      <c r="J92" s="7"/>
      <c r="K92" s="78">
        <v>0</v>
      </c>
      <c r="L92" s="78"/>
      <c r="M92" s="78"/>
      <c r="N92" s="7">
        <v>0</v>
      </c>
      <c r="O92" s="7">
        <v>474001138</v>
      </c>
      <c r="P92" s="7"/>
      <c r="Q92" s="78"/>
      <c r="R92" s="78"/>
      <c r="S92" s="7"/>
      <c r="T92" s="1"/>
      <c r="U92" s="24">
        <v>454878460</v>
      </c>
    </row>
    <row r="93" spans="1:21" ht="21.75" customHeight="1" hidden="1">
      <c r="A93" s="75" t="s">
        <v>165</v>
      </c>
      <c r="B93" s="76"/>
      <c r="C93" s="41"/>
      <c r="D93" s="75" t="s">
        <v>164</v>
      </c>
      <c r="E93" s="77"/>
      <c r="F93" s="78">
        <v>474001138</v>
      </c>
      <c r="G93" s="78"/>
      <c r="H93" s="78"/>
      <c r="I93" s="7"/>
      <c r="J93" s="7"/>
      <c r="K93" s="78">
        <v>0</v>
      </c>
      <c r="L93" s="78"/>
      <c r="M93" s="78"/>
      <c r="N93" s="7">
        <v>0</v>
      </c>
      <c r="O93" s="7">
        <v>474001138</v>
      </c>
      <c r="P93" s="7"/>
      <c r="Q93" s="78"/>
      <c r="R93" s="78"/>
      <c r="S93" s="7"/>
      <c r="T93" s="1"/>
      <c r="U93" s="24">
        <v>454878460</v>
      </c>
    </row>
    <row r="94" spans="1:21" ht="21.75" customHeight="1" hidden="1">
      <c r="A94" s="75" t="s">
        <v>166</v>
      </c>
      <c r="B94" s="76"/>
      <c r="C94" s="41"/>
      <c r="D94" s="75" t="s">
        <v>167</v>
      </c>
      <c r="E94" s="77"/>
      <c r="F94" s="78">
        <v>474001138</v>
      </c>
      <c r="G94" s="78"/>
      <c r="H94" s="78"/>
      <c r="I94" s="7"/>
      <c r="J94" s="7"/>
      <c r="K94" s="78">
        <v>0</v>
      </c>
      <c r="L94" s="78"/>
      <c r="M94" s="78"/>
      <c r="N94" s="7">
        <v>0</v>
      </c>
      <c r="O94" s="7">
        <v>474001138</v>
      </c>
      <c r="P94" s="7"/>
      <c r="Q94" s="78"/>
      <c r="R94" s="78"/>
      <c r="S94" s="7"/>
      <c r="T94" s="1"/>
      <c r="U94" s="24">
        <v>454878460</v>
      </c>
    </row>
    <row r="95" spans="1:21" ht="21.75" customHeight="1" hidden="1">
      <c r="A95" s="75" t="s">
        <v>168</v>
      </c>
      <c r="B95" s="76"/>
      <c r="C95" s="41"/>
      <c r="D95" s="75" t="s">
        <v>169</v>
      </c>
      <c r="E95" s="77"/>
      <c r="F95" s="78">
        <v>3623139854</v>
      </c>
      <c r="G95" s="78"/>
      <c r="H95" s="78"/>
      <c r="I95" s="7"/>
      <c r="J95" s="7"/>
      <c r="K95" s="78">
        <v>0</v>
      </c>
      <c r="L95" s="78"/>
      <c r="M95" s="78"/>
      <c r="N95" s="7">
        <v>0</v>
      </c>
      <c r="O95" s="7">
        <v>3623139854</v>
      </c>
      <c r="P95" s="7"/>
      <c r="Q95" s="78"/>
      <c r="R95" s="78"/>
      <c r="S95" s="7"/>
      <c r="T95" s="1"/>
      <c r="U95" s="24">
        <v>3123180042.48</v>
      </c>
    </row>
    <row r="96" spans="1:21" ht="21.75" customHeight="1" hidden="1">
      <c r="A96" s="75" t="s">
        <v>170</v>
      </c>
      <c r="B96" s="76"/>
      <c r="C96" s="41"/>
      <c r="D96" s="75" t="s">
        <v>169</v>
      </c>
      <c r="E96" s="77"/>
      <c r="F96" s="78">
        <v>3623139854</v>
      </c>
      <c r="G96" s="78"/>
      <c r="H96" s="78"/>
      <c r="I96" s="7"/>
      <c r="J96" s="7"/>
      <c r="K96" s="78">
        <v>0</v>
      </c>
      <c r="L96" s="78"/>
      <c r="M96" s="78"/>
      <c r="N96" s="7">
        <v>0</v>
      </c>
      <c r="O96" s="7">
        <v>3623139854</v>
      </c>
      <c r="P96" s="7"/>
      <c r="Q96" s="78"/>
      <c r="R96" s="78"/>
      <c r="S96" s="7"/>
      <c r="T96" s="1"/>
      <c r="U96" s="24">
        <v>3123180042.48</v>
      </c>
    </row>
    <row r="97" spans="1:21" ht="22.5" customHeight="1" hidden="1">
      <c r="A97" s="75" t="s">
        <v>171</v>
      </c>
      <c r="B97" s="76"/>
      <c r="C97" s="41"/>
      <c r="D97" s="75" t="s">
        <v>172</v>
      </c>
      <c r="E97" s="77"/>
      <c r="F97" s="78">
        <v>3623139854</v>
      </c>
      <c r="G97" s="78"/>
      <c r="H97" s="78"/>
      <c r="I97" s="7"/>
      <c r="J97" s="7"/>
      <c r="K97" s="78">
        <v>0</v>
      </c>
      <c r="L97" s="78"/>
      <c r="M97" s="78"/>
      <c r="N97" s="7">
        <v>0</v>
      </c>
      <c r="O97" s="7">
        <v>3623139854</v>
      </c>
      <c r="P97" s="7"/>
      <c r="Q97" s="78"/>
      <c r="R97" s="78"/>
      <c r="S97" s="7"/>
      <c r="T97" s="1"/>
      <c r="U97" s="24">
        <v>3123180042.48</v>
      </c>
    </row>
    <row r="98" spans="1:21" ht="21.75" customHeight="1" hidden="1">
      <c r="A98" s="75" t="s">
        <v>173</v>
      </c>
      <c r="B98" s="76"/>
      <c r="C98" s="41"/>
      <c r="D98" s="75" t="s">
        <v>174</v>
      </c>
      <c r="E98" s="77"/>
      <c r="F98" s="78">
        <v>156787582</v>
      </c>
      <c r="G98" s="78"/>
      <c r="H98" s="78"/>
      <c r="I98" s="7"/>
      <c r="J98" s="7"/>
      <c r="K98" s="78">
        <v>0</v>
      </c>
      <c r="L98" s="78"/>
      <c r="M98" s="78"/>
      <c r="N98" s="7">
        <v>0</v>
      </c>
      <c r="O98" s="7">
        <v>156787582</v>
      </c>
      <c r="P98" s="7"/>
      <c r="Q98" s="78"/>
      <c r="R98" s="78"/>
      <c r="S98" s="7"/>
      <c r="T98" s="1"/>
      <c r="U98" s="24">
        <v>156456250</v>
      </c>
    </row>
    <row r="99" spans="1:21" ht="21.75" customHeight="1" hidden="1">
      <c r="A99" s="75" t="s">
        <v>175</v>
      </c>
      <c r="B99" s="76"/>
      <c r="C99" s="41"/>
      <c r="D99" s="75" t="s">
        <v>174</v>
      </c>
      <c r="E99" s="77"/>
      <c r="F99" s="78">
        <v>156787582</v>
      </c>
      <c r="G99" s="78"/>
      <c r="H99" s="78"/>
      <c r="I99" s="7"/>
      <c r="J99" s="7"/>
      <c r="K99" s="78">
        <v>0</v>
      </c>
      <c r="L99" s="78"/>
      <c r="M99" s="78"/>
      <c r="N99" s="7">
        <v>0</v>
      </c>
      <c r="O99" s="7">
        <v>156787582</v>
      </c>
      <c r="P99" s="7"/>
      <c r="Q99" s="78"/>
      <c r="R99" s="78"/>
      <c r="S99" s="7"/>
      <c r="T99" s="1"/>
      <c r="U99" s="24">
        <v>156456250</v>
      </c>
    </row>
    <row r="100" spans="1:21" ht="21.75" customHeight="1" hidden="1">
      <c r="A100" s="75" t="s">
        <v>176</v>
      </c>
      <c r="B100" s="76"/>
      <c r="C100" s="41"/>
      <c r="D100" s="75" t="s">
        <v>177</v>
      </c>
      <c r="E100" s="77"/>
      <c r="F100" s="78">
        <v>0</v>
      </c>
      <c r="G100" s="78"/>
      <c r="H100" s="78"/>
      <c r="I100" s="7"/>
      <c r="J100" s="7"/>
      <c r="K100" s="78">
        <v>0</v>
      </c>
      <c r="L100" s="78"/>
      <c r="M100" s="78"/>
      <c r="N100" s="7">
        <v>0</v>
      </c>
      <c r="O100" s="7">
        <v>0</v>
      </c>
      <c r="P100" s="7"/>
      <c r="Q100" s="78"/>
      <c r="R100" s="78"/>
      <c r="S100" s="7"/>
      <c r="T100" s="1"/>
      <c r="U100" s="24">
        <v>-331332</v>
      </c>
    </row>
    <row r="101" spans="1:21" ht="21.75" customHeight="1" hidden="1">
      <c r="A101" s="75" t="s">
        <v>178</v>
      </c>
      <c r="B101" s="76"/>
      <c r="C101" s="41"/>
      <c r="D101" s="75" t="s">
        <v>179</v>
      </c>
      <c r="E101" s="77"/>
      <c r="F101" s="78">
        <v>156787582</v>
      </c>
      <c r="G101" s="78"/>
      <c r="H101" s="78"/>
      <c r="I101" s="7"/>
      <c r="J101" s="7"/>
      <c r="K101" s="78">
        <v>0</v>
      </c>
      <c r="L101" s="78"/>
      <c r="M101" s="78"/>
      <c r="N101" s="7">
        <v>0</v>
      </c>
      <c r="O101" s="7">
        <v>156787582</v>
      </c>
      <c r="P101" s="7"/>
      <c r="Q101" s="78"/>
      <c r="R101" s="78"/>
      <c r="S101" s="7"/>
      <c r="T101" s="1"/>
      <c r="U101" s="24">
        <v>156787582</v>
      </c>
    </row>
    <row r="102" spans="1:21" ht="21.75" customHeight="1" hidden="1">
      <c r="A102" s="75" t="s">
        <v>180</v>
      </c>
      <c r="B102" s="76"/>
      <c r="C102" s="41"/>
      <c r="D102" s="75" t="s">
        <v>181</v>
      </c>
      <c r="E102" s="77"/>
      <c r="F102" s="78">
        <v>1181724180</v>
      </c>
      <c r="G102" s="78"/>
      <c r="H102" s="78"/>
      <c r="I102" s="7"/>
      <c r="J102" s="7"/>
      <c r="K102" s="78">
        <v>0</v>
      </c>
      <c r="L102" s="78"/>
      <c r="M102" s="78"/>
      <c r="N102" s="7">
        <v>0</v>
      </c>
      <c r="O102" s="7">
        <v>1181724180</v>
      </c>
      <c r="P102" s="7"/>
      <c r="Q102" s="78"/>
      <c r="R102" s="78"/>
      <c r="S102" s="7"/>
      <c r="T102" s="1"/>
      <c r="U102" s="24">
        <v>1144702099</v>
      </c>
    </row>
    <row r="103" spans="1:21" ht="21.75" customHeight="1" hidden="1">
      <c r="A103" s="75" t="s">
        <v>182</v>
      </c>
      <c r="B103" s="76"/>
      <c r="C103" s="41"/>
      <c r="D103" s="75" t="s">
        <v>181</v>
      </c>
      <c r="E103" s="77"/>
      <c r="F103" s="78">
        <v>1181724180</v>
      </c>
      <c r="G103" s="78"/>
      <c r="H103" s="78"/>
      <c r="I103" s="7"/>
      <c r="J103" s="7"/>
      <c r="K103" s="78">
        <v>0</v>
      </c>
      <c r="L103" s="78"/>
      <c r="M103" s="78"/>
      <c r="N103" s="7">
        <v>0</v>
      </c>
      <c r="O103" s="7">
        <v>1181724180</v>
      </c>
      <c r="P103" s="7"/>
      <c r="Q103" s="78"/>
      <c r="R103" s="78"/>
      <c r="S103" s="7"/>
      <c r="T103" s="1"/>
      <c r="U103" s="24">
        <v>1144702099</v>
      </c>
    </row>
    <row r="104" spans="1:21" ht="21.75" customHeight="1" hidden="1">
      <c r="A104" s="75" t="s">
        <v>183</v>
      </c>
      <c r="B104" s="76"/>
      <c r="C104" s="41"/>
      <c r="D104" s="75" t="s">
        <v>184</v>
      </c>
      <c r="E104" s="77"/>
      <c r="F104" s="78">
        <v>1181724180</v>
      </c>
      <c r="G104" s="78"/>
      <c r="H104" s="78"/>
      <c r="I104" s="7"/>
      <c r="J104" s="7"/>
      <c r="K104" s="78">
        <v>0</v>
      </c>
      <c r="L104" s="78"/>
      <c r="M104" s="78"/>
      <c r="N104" s="7">
        <v>0</v>
      </c>
      <c r="O104" s="7">
        <v>1181724180</v>
      </c>
      <c r="P104" s="7"/>
      <c r="Q104" s="78"/>
      <c r="R104" s="78"/>
      <c r="S104" s="7"/>
      <c r="T104" s="1"/>
      <c r="U104" s="24">
        <v>1144702099</v>
      </c>
    </row>
    <row r="105" spans="1:21" ht="21.75" customHeight="1" hidden="1">
      <c r="A105" s="75" t="s">
        <v>185</v>
      </c>
      <c r="B105" s="76"/>
      <c r="C105" s="41"/>
      <c r="D105" s="75" t="s">
        <v>186</v>
      </c>
      <c r="E105" s="77"/>
      <c r="F105" s="78">
        <v>1333000000</v>
      </c>
      <c r="G105" s="78"/>
      <c r="H105" s="78"/>
      <c r="I105" s="7"/>
      <c r="J105" s="7"/>
      <c r="K105" s="78">
        <v>0</v>
      </c>
      <c r="L105" s="78"/>
      <c r="M105" s="78"/>
      <c r="N105" s="7">
        <v>0</v>
      </c>
      <c r="O105" s="7">
        <v>1333000000</v>
      </c>
      <c r="P105" s="7"/>
      <c r="Q105" s="78"/>
      <c r="R105" s="78"/>
      <c r="S105" s="7"/>
      <c r="T105" s="1"/>
      <c r="U105" s="24">
        <v>833438926</v>
      </c>
    </row>
    <row r="106" spans="1:21" ht="22.5" customHeight="1" hidden="1">
      <c r="A106" s="75" t="s">
        <v>187</v>
      </c>
      <c r="B106" s="76"/>
      <c r="C106" s="41"/>
      <c r="D106" s="75" t="s">
        <v>188</v>
      </c>
      <c r="E106" s="77"/>
      <c r="F106" s="78">
        <v>1333000000</v>
      </c>
      <c r="G106" s="78"/>
      <c r="H106" s="78"/>
      <c r="I106" s="7"/>
      <c r="J106" s="7"/>
      <c r="K106" s="78">
        <v>0</v>
      </c>
      <c r="L106" s="78"/>
      <c r="M106" s="78"/>
      <c r="N106" s="7">
        <v>0</v>
      </c>
      <c r="O106" s="7">
        <v>1333000000</v>
      </c>
      <c r="P106" s="7"/>
      <c r="Q106" s="78"/>
      <c r="R106" s="78"/>
      <c r="S106" s="7"/>
      <c r="T106" s="1"/>
      <c r="U106" s="24">
        <v>833438926</v>
      </c>
    </row>
    <row r="107" spans="1:21" ht="27.75" customHeight="1" hidden="1">
      <c r="A107" s="75" t="s">
        <v>189</v>
      </c>
      <c r="B107" s="76"/>
      <c r="C107" s="41"/>
      <c r="D107" s="75" t="s">
        <v>190</v>
      </c>
      <c r="E107" s="77"/>
      <c r="F107" s="78">
        <v>233000000</v>
      </c>
      <c r="G107" s="78"/>
      <c r="H107" s="78"/>
      <c r="I107" s="7"/>
      <c r="J107" s="7"/>
      <c r="K107" s="78">
        <v>0</v>
      </c>
      <c r="L107" s="78"/>
      <c r="M107" s="78"/>
      <c r="N107" s="7">
        <v>0</v>
      </c>
      <c r="O107" s="7">
        <v>233000000</v>
      </c>
      <c r="P107" s="7"/>
      <c r="Q107" s="78"/>
      <c r="R107" s="78"/>
      <c r="S107" s="7"/>
      <c r="T107" s="1"/>
      <c r="U107" s="24">
        <v>-63131718</v>
      </c>
    </row>
    <row r="108" spans="1:21" ht="22.5" customHeight="1" hidden="1">
      <c r="A108" s="75" t="s">
        <v>191</v>
      </c>
      <c r="B108" s="76"/>
      <c r="C108" s="41"/>
      <c r="D108" s="75" t="s">
        <v>192</v>
      </c>
      <c r="E108" s="77"/>
      <c r="F108" s="78">
        <v>1100000000</v>
      </c>
      <c r="G108" s="78"/>
      <c r="H108" s="78"/>
      <c r="I108" s="7"/>
      <c r="J108" s="7"/>
      <c r="K108" s="78">
        <v>0</v>
      </c>
      <c r="L108" s="78"/>
      <c r="M108" s="78"/>
      <c r="N108" s="7">
        <v>0</v>
      </c>
      <c r="O108" s="7">
        <v>1100000000</v>
      </c>
      <c r="P108" s="7"/>
      <c r="Q108" s="78"/>
      <c r="R108" s="78"/>
      <c r="S108" s="7"/>
      <c r="T108" s="1"/>
      <c r="U108" s="24">
        <v>896570644</v>
      </c>
    </row>
    <row r="109" spans="1:21" ht="21.75" customHeight="1">
      <c r="A109" s="75" t="s">
        <v>193</v>
      </c>
      <c r="B109" s="76"/>
      <c r="C109" s="41"/>
      <c r="D109" s="80" t="s">
        <v>543</v>
      </c>
      <c r="E109" s="81"/>
      <c r="F109" s="82">
        <f>F143</f>
        <v>500000000</v>
      </c>
      <c r="G109" s="82"/>
      <c r="H109" s="82"/>
      <c r="I109" s="12">
        <v>0</v>
      </c>
      <c r="J109" s="12">
        <v>0</v>
      </c>
      <c r="K109" s="82">
        <v>0</v>
      </c>
      <c r="L109" s="82"/>
      <c r="M109" s="82"/>
      <c r="N109" s="12">
        <v>0</v>
      </c>
      <c r="O109" s="12">
        <v>500000000</v>
      </c>
      <c r="P109" s="12"/>
      <c r="Q109" s="82"/>
      <c r="R109" s="82"/>
      <c r="S109" s="12"/>
      <c r="T109" s="13"/>
      <c r="U109" s="25">
        <v>500000000</v>
      </c>
    </row>
    <row r="110" spans="1:21" ht="21.75" customHeight="1" hidden="1">
      <c r="A110" s="75" t="s">
        <v>194</v>
      </c>
      <c r="B110" s="76"/>
      <c r="C110" s="41"/>
      <c r="D110" s="75" t="s">
        <v>195</v>
      </c>
      <c r="E110" s="77"/>
      <c r="F110" s="78">
        <v>96983801201</v>
      </c>
      <c r="G110" s="78"/>
      <c r="H110" s="78"/>
      <c r="I110" s="7">
        <v>569853407</v>
      </c>
      <c r="J110" s="7">
        <v>10150959279</v>
      </c>
      <c r="K110" s="78">
        <v>0</v>
      </c>
      <c r="L110" s="78"/>
      <c r="M110" s="78"/>
      <c r="N110" s="7">
        <v>0</v>
      </c>
      <c r="O110" s="7">
        <v>87402695329</v>
      </c>
      <c r="P110" s="7"/>
      <c r="Q110" s="78"/>
      <c r="R110" s="78"/>
      <c r="S110" s="7"/>
      <c r="T110" s="1"/>
      <c r="U110" s="24">
        <v>79207619783</v>
      </c>
    </row>
    <row r="111" spans="1:21" ht="36.75" customHeight="1" hidden="1">
      <c r="A111" s="75" t="s">
        <v>196</v>
      </c>
      <c r="B111" s="76"/>
      <c r="C111" s="41"/>
      <c r="D111" s="75" t="s">
        <v>197</v>
      </c>
      <c r="E111" s="77"/>
      <c r="F111" s="78">
        <v>80207003515</v>
      </c>
      <c r="G111" s="78"/>
      <c r="H111" s="78"/>
      <c r="I111" s="7">
        <v>22314668</v>
      </c>
      <c r="J111" s="7">
        <v>10041318951</v>
      </c>
      <c r="K111" s="78">
        <v>0</v>
      </c>
      <c r="L111" s="78"/>
      <c r="M111" s="78"/>
      <c r="N111" s="7">
        <v>0</v>
      </c>
      <c r="O111" s="7">
        <v>70187999232</v>
      </c>
      <c r="P111" s="7"/>
      <c r="Q111" s="78"/>
      <c r="R111" s="78"/>
      <c r="S111" s="7"/>
      <c r="T111" s="1"/>
      <c r="U111" s="24">
        <v>63394322635</v>
      </c>
    </row>
    <row r="112" spans="1:21" ht="21.75" customHeight="1" hidden="1">
      <c r="A112" s="75" t="s">
        <v>198</v>
      </c>
      <c r="B112" s="76"/>
      <c r="C112" s="41"/>
      <c r="D112" s="75" t="s">
        <v>199</v>
      </c>
      <c r="E112" s="77"/>
      <c r="F112" s="78">
        <v>64245698680</v>
      </c>
      <c r="G112" s="78"/>
      <c r="H112" s="78"/>
      <c r="I112" s="7">
        <v>22314668</v>
      </c>
      <c r="J112" s="7">
        <v>8988235033</v>
      </c>
      <c r="K112" s="78">
        <v>0</v>
      </c>
      <c r="L112" s="78"/>
      <c r="M112" s="78"/>
      <c r="N112" s="7">
        <v>0</v>
      </c>
      <c r="O112" s="7">
        <v>55279778315</v>
      </c>
      <c r="P112" s="7"/>
      <c r="Q112" s="78"/>
      <c r="R112" s="78"/>
      <c r="S112" s="7"/>
      <c r="T112" s="1"/>
      <c r="U112" s="24">
        <v>49607645641</v>
      </c>
    </row>
    <row r="113" spans="1:21" ht="21.75" customHeight="1" hidden="1">
      <c r="A113" s="75" t="s">
        <v>200</v>
      </c>
      <c r="B113" s="76"/>
      <c r="C113" s="41"/>
      <c r="D113" s="75" t="s">
        <v>201</v>
      </c>
      <c r="E113" s="77"/>
      <c r="F113" s="78">
        <v>7796832700</v>
      </c>
      <c r="G113" s="78"/>
      <c r="H113" s="78"/>
      <c r="I113" s="7">
        <v>0</v>
      </c>
      <c r="J113" s="7">
        <v>1053083918</v>
      </c>
      <c r="K113" s="78">
        <v>0</v>
      </c>
      <c r="L113" s="78"/>
      <c r="M113" s="78"/>
      <c r="N113" s="7">
        <v>0</v>
      </c>
      <c r="O113" s="7">
        <v>6743748782</v>
      </c>
      <c r="P113" s="7"/>
      <c r="Q113" s="78"/>
      <c r="R113" s="78"/>
      <c r="S113" s="7"/>
      <c r="T113" s="1"/>
      <c r="U113" s="24">
        <v>5983592564</v>
      </c>
    </row>
    <row r="114" spans="1:21" ht="21.75" customHeight="1" hidden="1">
      <c r="A114" s="75" t="s">
        <v>202</v>
      </c>
      <c r="B114" s="76"/>
      <c r="C114" s="41"/>
      <c r="D114" s="75" t="s">
        <v>203</v>
      </c>
      <c r="E114" s="77"/>
      <c r="F114" s="78">
        <v>1679352162</v>
      </c>
      <c r="G114" s="78"/>
      <c r="H114" s="78"/>
      <c r="I114" s="7">
        <v>0</v>
      </c>
      <c r="J114" s="7">
        <v>0</v>
      </c>
      <c r="K114" s="78">
        <v>0</v>
      </c>
      <c r="L114" s="78"/>
      <c r="M114" s="78"/>
      <c r="N114" s="7">
        <v>0</v>
      </c>
      <c r="O114" s="7">
        <v>1679352162</v>
      </c>
      <c r="P114" s="7"/>
      <c r="Q114" s="78"/>
      <c r="R114" s="78"/>
      <c r="S114" s="7"/>
      <c r="T114" s="1"/>
      <c r="U114" s="24">
        <v>1679352162</v>
      </c>
    </row>
    <row r="115" spans="1:21" ht="21.75" customHeight="1" hidden="1">
      <c r="A115" s="75" t="s">
        <v>204</v>
      </c>
      <c r="B115" s="76"/>
      <c r="C115" s="41"/>
      <c r="D115" s="75" t="s">
        <v>205</v>
      </c>
      <c r="E115" s="77"/>
      <c r="F115" s="78">
        <v>2264315086</v>
      </c>
      <c r="G115" s="78"/>
      <c r="H115" s="78"/>
      <c r="I115" s="7">
        <v>0</v>
      </c>
      <c r="J115" s="7">
        <v>0</v>
      </c>
      <c r="K115" s="78">
        <v>0</v>
      </c>
      <c r="L115" s="78"/>
      <c r="M115" s="78"/>
      <c r="N115" s="7">
        <v>0</v>
      </c>
      <c r="O115" s="7">
        <v>2264315086</v>
      </c>
      <c r="P115" s="7"/>
      <c r="Q115" s="78"/>
      <c r="R115" s="78"/>
      <c r="S115" s="7"/>
      <c r="T115" s="1"/>
      <c r="U115" s="24">
        <v>2264315086</v>
      </c>
    </row>
    <row r="116" spans="1:21" ht="21.75" customHeight="1" hidden="1">
      <c r="A116" s="75" t="s">
        <v>206</v>
      </c>
      <c r="B116" s="76"/>
      <c r="C116" s="41"/>
      <c r="D116" s="75" t="s">
        <v>207</v>
      </c>
      <c r="E116" s="77"/>
      <c r="F116" s="78">
        <v>3774142700</v>
      </c>
      <c r="G116" s="78"/>
      <c r="H116" s="78"/>
      <c r="I116" s="7">
        <v>0</v>
      </c>
      <c r="J116" s="7">
        <v>0</v>
      </c>
      <c r="K116" s="78">
        <v>0</v>
      </c>
      <c r="L116" s="78"/>
      <c r="M116" s="78"/>
      <c r="N116" s="7">
        <v>0</v>
      </c>
      <c r="O116" s="7">
        <v>3774142700</v>
      </c>
      <c r="P116" s="7"/>
      <c r="Q116" s="78"/>
      <c r="R116" s="78"/>
      <c r="S116" s="7"/>
      <c r="T116" s="1"/>
      <c r="U116" s="24">
        <v>3412754995</v>
      </c>
    </row>
    <row r="117" spans="1:21" ht="36.75" customHeight="1" hidden="1">
      <c r="A117" s="75" t="s">
        <v>208</v>
      </c>
      <c r="B117" s="76"/>
      <c r="C117" s="41"/>
      <c r="D117" s="75" t="s">
        <v>209</v>
      </c>
      <c r="E117" s="77"/>
      <c r="F117" s="78">
        <v>446662187</v>
      </c>
      <c r="G117" s="78"/>
      <c r="H117" s="78"/>
      <c r="I117" s="7">
        <v>0</v>
      </c>
      <c r="J117" s="7">
        <v>0</v>
      </c>
      <c r="K117" s="78">
        <v>0</v>
      </c>
      <c r="L117" s="78"/>
      <c r="M117" s="78"/>
      <c r="N117" s="7">
        <v>0</v>
      </c>
      <c r="O117" s="7">
        <v>446662187</v>
      </c>
      <c r="P117" s="7"/>
      <c r="Q117" s="78"/>
      <c r="R117" s="78"/>
      <c r="S117" s="7"/>
      <c r="T117" s="1"/>
      <c r="U117" s="24">
        <v>446662187</v>
      </c>
    </row>
    <row r="118" spans="1:21" ht="21.75" customHeight="1" hidden="1">
      <c r="A118" s="75" t="s">
        <v>210</v>
      </c>
      <c r="B118" s="76"/>
      <c r="C118" s="41"/>
      <c r="D118" s="75" t="s">
        <v>211</v>
      </c>
      <c r="E118" s="77"/>
      <c r="F118" s="78">
        <v>8335229596</v>
      </c>
      <c r="G118" s="78"/>
      <c r="H118" s="78"/>
      <c r="I118" s="7">
        <v>0</v>
      </c>
      <c r="J118" s="7">
        <v>56833475</v>
      </c>
      <c r="K118" s="78">
        <v>0</v>
      </c>
      <c r="L118" s="78"/>
      <c r="M118" s="78"/>
      <c r="N118" s="7">
        <v>0</v>
      </c>
      <c r="O118" s="7">
        <v>8278396121</v>
      </c>
      <c r="P118" s="7"/>
      <c r="Q118" s="78"/>
      <c r="R118" s="78"/>
      <c r="S118" s="7"/>
      <c r="T118" s="1"/>
      <c r="U118" s="24">
        <v>7688829409</v>
      </c>
    </row>
    <row r="119" spans="1:21" ht="21.75" customHeight="1" hidden="1">
      <c r="A119" s="75" t="s">
        <v>212</v>
      </c>
      <c r="B119" s="76"/>
      <c r="C119" s="41"/>
      <c r="D119" s="75" t="s">
        <v>213</v>
      </c>
      <c r="E119" s="77"/>
      <c r="F119" s="78">
        <v>6492789279</v>
      </c>
      <c r="G119" s="78"/>
      <c r="H119" s="78"/>
      <c r="I119" s="7">
        <v>0</v>
      </c>
      <c r="J119" s="7">
        <v>0</v>
      </c>
      <c r="K119" s="78">
        <v>0</v>
      </c>
      <c r="L119" s="78"/>
      <c r="M119" s="78"/>
      <c r="N119" s="7">
        <v>0</v>
      </c>
      <c r="O119" s="7">
        <v>6492789279</v>
      </c>
      <c r="P119" s="7"/>
      <c r="Q119" s="78"/>
      <c r="R119" s="78"/>
      <c r="S119" s="7"/>
      <c r="T119" s="1"/>
      <c r="U119" s="24">
        <v>6492789279</v>
      </c>
    </row>
    <row r="120" spans="1:21" ht="21.75" customHeight="1" hidden="1">
      <c r="A120" s="75" t="s">
        <v>214</v>
      </c>
      <c r="B120" s="76"/>
      <c r="C120" s="41"/>
      <c r="D120" s="75" t="s">
        <v>215</v>
      </c>
      <c r="E120" s="77"/>
      <c r="F120" s="78">
        <v>683451503</v>
      </c>
      <c r="G120" s="78"/>
      <c r="H120" s="78"/>
      <c r="I120" s="7">
        <v>0</v>
      </c>
      <c r="J120" s="7">
        <v>0</v>
      </c>
      <c r="K120" s="78">
        <v>0</v>
      </c>
      <c r="L120" s="78"/>
      <c r="M120" s="78"/>
      <c r="N120" s="7">
        <v>0</v>
      </c>
      <c r="O120" s="7">
        <v>683451503</v>
      </c>
      <c r="P120" s="7"/>
      <c r="Q120" s="78"/>
      <c r="R120" s="78"/>
      <c r="S120" s="7"/>
      <c r="T120" s="1"/>
      <c r="U120" s="24">
        <v>683451503</v>
      </c>
    </row>
    <row r="121" spans="1:21" ht="21.75" customHeight="1" hidden="1">
      <c r="A121" s="75" t="s">
        <v>216</v>
      </c>
      <c r="B121" s="76"/>
      <c r="C121" s="41"/>
      <c r="D121" s="75" t="s">
        <v>217</v>
      </c>
      <c r="E121" s="77"/>
      <c r="F121" s="78">
        <v>512588627</v>
      </c>
      <c r="G121" s="78"/>
      <c r="H121" s="78"/>
      <c r="I121" s="7">
        <v>0</v>
      </c>
      <c r="J121" s="7">
        <v>0</v>
      </c>
      <c r="K121" s="78">
        <v>0</v>
      </c>
      <c r="L121" s="78"/>
      <c r="M121" s="78"/>
      <c r="N121" s="7">
        <v>0</v>
      </c>
      <c r="O121" s="7">
        <v>512588627</v>
      </c>
      <c r="P121" s="7"/>
      <c r="Q121" s="78"/>
      <c r="R121" s="78"/>
      <c r="S121" s="7"/>
      <c r="T121" s="1"/>
      <c r="U121" s="24">
        <v>512588627</v>
      </c>
    </row>
    <row r="122" spans="1:21" ht="21.75" customHeight="1" hidden="1">
      <c r="A122" s="75" t="s">
        <v>218</v>
      </c>
      <c r="B122" s="76"/>
      <c r="C122" s="41"/>
      <c r="D122" s="75" t="s">
        <v>219</v>
      </c>
      <c r="E122" s="77"/>
      <c r="F122" s="78">
        <v>545849048</v>
      </c>
      <c r="G122" s="78"/>
      <c r="H122" s="78"/>
      <c r="I122" s="7">
        <v>0</v>
      </c>
      <c r="J122" s="7">
        <v>47992714</v>
      </c>
      <c r="K122" s="78">
        <v>0</v>
      </c>
      <c r="L122" s="78"/>
      <c r="M122" s="78"/>
      <c r="N122" s="7">
        <v>0</v>
      </c>
      <c r="O122" s="7">
        <v>497856334</v>
      </c>
      <c r="P122" s="7"/>
      <c r="Q122" s="78"/>
      <c r="R122" s="78"/>
      <c r="S122" s="7"/>
      <c r="T122" s="1"/>
      <c r="U122" s="24">
        <v>0</v>
      </c>
    </row>
    <row r="123" spans="1:21" ht="21.75" customHeight="1" hidden="1">
      <c r="A123" s="75" t="s">
        <v>220</v>
      </c>
      <c r="B123" s="76"/>
      <c r="C123" s="41"/>
      <c r="D123" s="75" t="s">
        <v>221</v>
      </c>
      <c r="E123" s="77"/>
      <c r="F123" s="78">
        <v>57457794</v>
      </c>
      <c r="G123" s="78"/>
      <c r="H123" s="78"/>
      <c r="I123" s="7">
        <v>0</v>
      </c>
      <c r="J123" s="7">
        <v>5051864</v>
      </c>
      <c r="K123" s="78">
        <v>0</v>
      </c>
      <c r="L123" s="78"/>
      <c r="M123" s="78"/>
      <c r="N123" s="7">
        <v>0</v>
      </c>
      <c r="O123" s="7">
        <v>52405930</v>
      </c>
      <c r="P123" s="7"/>
      <c r="Q123" s="78"/>
      <c r="R123" s="78"/>
      <c r="S123" s="7"/>
      <c r="T123" s="1"/>
      <c r="U123" s="24">
        <v>0</v>
      </c>
    </row>
    <row r="124" spans="1:21" ht="21.75" customHeight="1" hidden="1">
      <c r="A124" s="75" t="s">
        <v>222</v>
      </c>
      <c r="B124" s="76"/>
      <c r="C124" s="41"/>
      <c r="D124" s="75" t="s">
        <v>223</v>
      </c>
      <c r="E124" s="77"/>
      <c r="F124" s="78">
        <v>43093345</v>
      </c>
      <c r="G124" s="78"/>
      <c r="H124" s="78"/>
      <c r="I124" s="7">
        <v>0</v>
      </c>
      <c r="J124" s="7">
        <v>3788897</v>
      </c>
      <c r="K124" s="78">
        <v>0</v>
      </c>
      <c r="L124" s="78"/>
      <c r="M124" s="78"/>
      <c r="N124" s="7">
        <v>0</v>
      </c>
      <c r="O124" s="7">
        <v>39304448</v>
      </c>
      <c r="P124" s="7"/>
      <c r="Q124" s="78"/>
      <c r="R124" s="78"/>
      <c r="S124" s="7"/>
      <c r="T124" s="1"/>
      <c r="U124" s="24">
        <v>0</v>
      </c>
    </row>
    <row r="125" spans="1:21" ht="22.5" customHeight="1" hidden="1">
      <c r="A125" s="75" t="s">
        <v>224</v>
      </c>
      <c r="B125" s="76"/>
      <c r="C125" s="41"/>
      <c r="D125" s="75" t="s">
        <v>225</v>
      </c>
      <c r="E125" s="77"/>
      <c r="F125" s="78">
        <v>360327345</v>
      </c>
      <c r="G125" s="78"/>
      <c r="H125" s="78"/>
      <c r="I125" s="7">
        <v>0</v>
      </c>
      <c r="J125" s="7">
        <v>2795495</v>
      </c>
      <c r="K125" s="78">
        <v>0</v>
      </c>
      <c r="L125" s="78"/>
      <c r="M125" s="78"/>
      <c r="N125" s="7">
        <v>0</v>
      </c>
      <c r="O125" s="7">
        <v>357531850</v>
      </c>
      <c r="P125" s="7"/>
      <c r="Q125" s="78"/>
      <c r="R125" s="78"/>
      <c r="S125" s="7"/>
      <c r="T125" s="1"/>
      <c r="U125" s="24">
        <v>333148650</v>
      </c>
    </row>
    <row r="126" spans="1:21" ht="21.75" customHeight="1" hidden="1">
      <c r="A126" s="75" t="s">
        <v>226</v>
      </c>
      <c r="B126" s="76"/>
      <c r="C126" s="41"/>
      <c r="D126" s="75" t="s">
        <v>227</v>
      </c>
      <c r="E126" s="77"/>
      <c r="F126" s="78">
        <v>333148650</v>
      </c>
      <c r="G126" s="78"/>
      <c r="H126" s="78"/>
      <c r="I126" s="7">
        <v>0</v>
      </c>
      <c r="J126" s="7">
        <v>0</v>
      </c>
      <c r="K126" s="78">
        <v>0</v>
      </c>
      <c r="L126" s="78"/>
      <c r="M126" s="78"/>
      <c r="N126" s="7">
        <v>0</v>
      </c>
      <c r="O126" s="7">
        <v>333148650</v>
      </c>
      <c r="P126" s="7"/>
      <c r="Q126" s="78"/>
      <c r="R126" s="78"/>
      <c r="S126" s="7"/>
      <c r="T126" s="1"/>
      <c r="U126" s="24">
        <v>333148650</v>
      </c>
    </row>
    <row r="127" spans="1:21" ht="21.75" customHeight="1" hidden="1">
      <c r="A127" s="75" t="s">
        <v>228</v>
      </c>
      <c r="B127" s="76"/>
      <c r="C127" s="41"/>
      <c r="D127" s="75" t="s">
        <v>229</v>
      </c>
      <c r="E127" s="77"/>
      <c r="F127" s="78">
        <v>27178695</v>
      </c>
      <c r="G127" s="78"/>
      <c r="H127" s="78"/>
      <c r="I127" s="7">
        <v>0</v>
      </c>
      <c r="J127" s="7">
        <v>2795495</v>
      </c>
      <c r="K127" s="78">
        <v>0</v>
      </c>
      <c r="L127" s="78"/>
      <c r="M127" s="78"/>
      <c r="N127" s="7">
        <v>0</v>
      </c>
      <c r="O127" s="7">
        <v>24383200</v>
      </c>
      <c r="P127" s="7"/>
      <c r="Q127" s="78"/>
      <c r="R127" s="78"/>
      <c r="S127" s="7"/>
      <c r="T127" s="1"/>
      <c r="U127" s="24">
        <v>0</v>
      </c>
    </row>
    <row r="128" spans="1:21" ht="21.75" customHeight="1" hidden="1">
      <c r="A128" s="75" t="s">
        <v>230</v>
      </c>
      <c r="B128" s="76"/>
      <c r="C128" s="41"/>
      <c r="D128" s="75" t="s">
        <v>231</v>
      </c>
      <c r="E128" s="77"/>
      <c r="F128" s="78">
        <v>4943077224</v>
      </c>
      <c r="G128" s="78"/>
      <c r="H128" s="78"/>
      <c r="I128" s="7">
        <v>0</v>
      </c>
      <c r="J128" s="7">
        <v>50011358</v>
      </c>
      <c r="K128" s="78">
        <v>0</v>
      </c>
      <c r="L128" s="78"/>
      <c r="M128" s="78"/>
      <c r="N128" s="7">
        <v>0</v>
      </c>
      <c r="O128" s="7">
        <v>4893065866</v>
      </c>
      <c r="P128" s="7"/>
      <c r="Q128" s="78"/>
      <c r="R128" s="78"/>
      <c r="S128" s="7"/>
      <c r="T128" s="1"/>
      <c r="U128" s="24">
        <v>4545036948</v>
      </c>
    </row>
    <row r="129" spans="1:21" ht="21.75" customHeight="1" hidden="1">
      <c r="A129" s="75" t="s">
        <v>232</v>
      </c>
      <c r="B129" s="76"/>
      <c r="C129" s="41"/>
      <c r="D129" s="75" t="s">
        <v>233</v>
      </c>
      <c r="E129" s="77"/>
      <c r="F129" s="78">
        <v>4545036948</v>
      </c>
      <c r="G129" s="78"/>
      <c r="H129" s="78"/>
      <c r="I129" s="7">
        <v>0</v>
      </c>
      <c r="J129" s="7">
        <v>0</v>
      </c>
      <c r="K129" s="78">
        <v>0</v>
      </c>
      <c r="L129" s="78"/>
      <c r="M129" s="78"/>
      <c r="N129" s="7">
        <v>0</v>
      </c>
      <c r="O129" s="7">
        <v>4545036948</v>
      </c>
      <c r="P129" s="7"/>
      <c r="Q129" s="78"/>
      <c r="R129" s="78"/>
      <c r="S129" s="7"/>
      <c r="T129" s="1"/>
      <c r="U129" s="24">
        <v>4545036948</v>
      </c>
    </row>
    <row r="130" spans="1:21" ht="28.5" customHeight="1" hidden="1">
      <c r="A130" s="75" t="s">
        <v>234</v>
      </c>
      <c r="B130" s="76"/>
      <c r="C130" s="41"/>
      <c r="D130" s="75" t="s">
        <v>235</v>
      </c>
      <c r="E130" s="77"/>
      <c r="F130" s="78">
        <v>398040276</v>
      </c>
      <c r="G130" s="78"/>
      <c r="H130" s="78"/>
      <c r="I130" s="7">
        <v>0</v>
      </c>
      <c r="J130" s="7">
        <v>50011358</v>
      </c>
      <c r="K130" s="78">
        <v>0</v>
      </c>
      <c r="L130" s="78"/>
      <c r="M130" s="78"/>
      <c r="N130" s="7">
        <v>0</v>
      </c>
      <c r="O130" s="7">
        <v>348028918</v>
      </c>
      <c r="P130" s="7"/>
      <c r="Q130" s="78"/>
      <c r="R130" s="78"/>
      <c r="S130" s="7"/>
      <c r="T130" s="1"/>
      <c r="U130" s="24">
        <v>0</v>
      </c>
    </row>
    <row r="131" spans="1:21" ht="21.75" customHeight="1" hidden="1">
      <c r="A131" s="75" t="s">
        <v>236</v>
      </c>
      <c r="B131" s="76"/>
      <c r="C131" s="41"/>
      <c r="D131" s="75" t="s">
        <v>237</v>
      </c>
      <c r="E131" s="77"/>
      <c r="F131" s="78">
        <v>3138163521</v>
      </c>
      <c r="G131" s="78"/>
      <c r="H131" s="78"/>
      <c r="I131" s="7">
        <v>547538739</v>
      </c>
      <c r="J131" s="7">
        <v>0</v>
      </c>
      <c r="K131" s="78">
        <v>0</v>
      </c>
      <c r="L131" s="78"/>
      <c r="M131" s="78"/>
      <c r="N131" s="7">
        <v>0</v>
      </c>
      <c r="O131" s="7">
        <v>3685702260</v>
      </c>
      <c r="P131" s="7"/>
      <c r="Q131" s="78"/>
      <c r="R131" s="78"/>
      <c r="S131" s="7"/>
      <c r="T131" s="1"/>
      <c r="U131" s="24">
        <v>3246282141</v>
      </c>
    </row>
    <row r="132" spans="1:21" ht="21.75" customHeight="1" hidden="1">
      <c r="A132" s="75" t="s">
        <v>238</v>
      </c>
      <c r="B132" s="76"/>
      <c r="C132" s="41"/>
      <c r="D132" s="75" t="s">
        <v>239</v>
      </c>
      <c r="E132" s="77"/>
      <c r="F132" s="78">
        <v>3038163521</v>
      </c>
      <c r="G132" s="78"/>
      <c r="H132" s="78"/>
      <c r="I132" s="7">
        <v>547538739</v>
      </c>
      <c r="J132" s="7">
        <v>0</v>
      </c>
      <c r="K132" s="78">
        <v>0</v>
      </c>
      <c r="L132" s="78"/>
      <c r="M132" s="78"/>
      <c r="N132" s="7">
        <v>0</v>
      </c>
      <c r="O132" s="7">
        <v>3585702260</v>
      </c>
      <c r="P132" s="7"/>
      <c r="Q132" s="78"/>
      <c r="R132" s="78"/>
      <c r="S132" s="7"/>
      <c r="T132" s="1"/>
      <c r="U132" s="24">
        <v>3146282141</v>
      </c>
    </row>
    <row r="133" spans="1:21" ht="21.75" customHeight="1" hidden="1">
      <c r="A133" s="75" t="s">
        <v>240</v>
      </c>
      <c r="B133" s="76"/>
      <c r="C133" s="41"/>
      <c r="D133" s="75" t="s">
        <v>241</v>
      </c>
      <c r="E133" s="77"/>
      <c r="F133" s="78">
        <v>100000000</v>
      </c>
      <c r="G133" s="78"/>
      <c r="H133" s="78"/>
      <c r="I133" s="7">
        <v>0</v>
      </c>
      <c r="J133" s="7">
        <v>0</v>
      </c>
      <c r="K133" s="78">
        <v>0</v>
      </c>
      <c r="L133" s="78"/>
      <c r="M133" s="78"/>
      <c r="N133" s="7">
        <v>0</v>
      </c>
      <c r="O133" s="7">
        <v>100000000</v>
      </c>
      <c r="P133" s="7"/>
      <c r="Q133" s="78"/>
      <c r="R133" s="78"/>
      <c r="S133" s="7"/>
      <c r="T133" s="1"/>
      <c r="U133" s="24">
        <v>100000000</v>
      </c>
    </row>
    <row r="134" spans="1:21" ht="21.75" customHeight="1" hidden="1">
      <c r="A134" s="75" t="s">
        <v>242</v>
      </c>
      <c r="B134" s="76"/>
      <c r="C134" s="41"/>
      <c r="D134" s="75" t="s">
        <v>243</v>
      </c>
      <c r="E134" s="77"/>
      <c r="F134" s="78">
        <v>327486503</v>
      </c>
      <c r="G134" s="78"/>
      <c r="H134" s="78"/>
      <c r="I134" s="7">
        <v>0</v>
      </c>
      <c r="J134" s="7">
        <v>0</v>
      </c>
      <c r="K134" s="78">
        <v>0</v>
      </c>
      <c r="L134" s="78"/>
      <c r="M134" s="78"/>
      <c r="N134" s="7">
        <v>0</v>
      </c>
      <c r="O134" s="7">
        <v>327486503</v>
      </c>
      <c r="P134" s="7"/>
      <c r="Q134" s="78"/>
      <c r="R134" s="78"/>
      <c r="S134" s="7"/>
      <c r="T134" s="1"/>
      <c r="U134" s="24">
        <v>327486503</v>
      </c>
    </row>
    <row r="135" spans="1:21" ht="21.75" customHeight="1" hidden="1">
      <c r="A135" s="75" t="s">
        <v>244</v>
      </c>
      <c r="B135" s="76"/>
      <c r="C135" s="41"/>
      <c r="D135" s="75" t="s">
        <v>245</v>
      </c>
      <c r="E135" s="77"/>
      <c r="F135" s="78">
        <v>327486503</v>
      </c>
      <c r="G135" s="78"/>
      <c r="H135" s="78"/>
      <c r="I135" s="7">
        <v>0</v>
      </c>
      <c r="J135" s="7">
        <v>0</v>
      </c>
      <c r="K135" s="78">
        <v>0</v>
      </c>
      <c r="L135" s="78"/>
      <c r="M135" s="78"/>
      <c r="N135" s="7">
        <v>0</v>
      </c>
      <c r="O135" s="7">
        <v>327486503</v>
      </c>
      <c r="P135" s="7"/>
      <c r="Q135" s="78"/>
      <c r="R135" s="78"/>
      <c r="S135" s="7"/>
      <c r="T135" s="1"/>
      <c r="U135" s="24">
        <v>327486503</v>
      </c>
    </row>
    <row r="136" spans="1:21" ht="21.75" customHeight="1" hidden="1">
      <c r="A136" s="75" t="s">
        <v>246</v>
      </c>
      <c r="B136" s="76"/>
      <c r="C136" s="41"/>
      <c r="D136" s="75" t="s">
        <v>247</v>
      </c>
      <c r="E136" s="77"/>
      <c r="F136" s="78">
        <v>279098407</v>
      </c>
      <c r="G136" s="78"/>
      <c r="H136" s="78"/>
      <c r="I136" s="7">
        <v>0</v>
      </c>
      <c r="J136" s="7">
        <v>0</v>
      </c>
      <c r="K136" s="78">
        <v>0</v>
      </c>
      <c r="L136" s="78"/>
      <c r="M136" s="78"/>
      <c r="N136" s="7">
        <v>0</v>
      </c>
      <c r="O136" s="7">
        <v>279098407</v>
      </c>
      <c r="P136" s="7"/>
      <c r="Q136" s="78"/>
      <c r="R136" s="78"/>
      <c r="S136" s="7"/>
      <c r="T136" s="1"/>
      <c r="U136" s="24">
        <v>279098407</v>
      </c>
    </row>
    <row r="137" spans="1:21" ht="22.5" customHeight="1" hidden="1">
      <c r="A137" s="75" t="s">
        <v>248</v>
      </c>
      <c r="B137" s="76"/>
      <c r="C137" s="41"/>
      <c r="D137" s="75" t="s">
        <v>249</v>
      </c>
      <c r="E137" s="77"/>
      <c r="F137" s="78">
        <v>48388096</v>
      </c>
      <c r="G137" s="78"/>
      <c r="H137" s="78"/>
      <c r="I137" s="7">
        <v>0</v>
      </c>
      <c r="J137" s="7">
        <v>0</v>
      </c>
      <c r="K137" s="78">
        <v>0</v>
      </c>
      <c r="L137" s="78"/>
      <c r="M137" s="78"/>
      <c r="N137" s="7">
        <v>0</v>
      </c>
      <c r="O137" s="7">
        <v>48388096</v>
      </c>
      <c r="P137" s="7"/>
      <c r="Q137" s="78"/>
      <c r="R137" s="78"/>
      <c r="S137" s="7"/>
      <c r="T137" s="1"/>
      <c r="U137" s="24">
        <v>48388096</v>
      </c>
    </row>
    <row r="138" spans="1:21" ht="27.75" customHeight="1" hidden="1">
      <c r="A138" s="75" t="s">
        <v>250</v>
      </c>
      <c r="B138" s="76"/>
      <c r="C138" s="41"/>
      <c r="D138" s="75" t="s">
        <v>251</v>
      </c>
      <c r="E138" s="77"/>
      <c r="F138" s="78">
        <v>14645936388</v>
      </c>
      <c r="G138" s="78"/>
      <c r="H138" s="78"/>
      <c r="I138" s="7">
        <v>0</v>
      </c>
      <c r="J138" s="7">
        <v>0</v>
      </c>
      <c r="K138" s="78">
        <v>0</v>
      </c>
      <c r="L138" s="78"/>
      <c r="M138" s="78"/>
      <c r="N138" s="7">
        <v>0</v>
      </c>
      <c r="O138" s="7">
        <v>14645936388</v>
      </c>
      <c r="P138" s="7"/>
      <c r="Q138" s="78"/>
      <c r="R138" s="78"/>
      <c r="S138" s="7"/>
      <c r="T138" s="1"/>
      <c r="U138" s="24">
        <v>13590480074</v>
      </c>
    </row>
    <row r="139" spans="1:21" ht="22.5" customHeight="1" hidden="1">
      <c r="A139" s="75" t="s">
        <v>252</v>
      </c>
      <c r="B139" s="76"/>
      <c r="C139" s="41"/>
      <c r="D139" s="75" t="s">
        <v>253</v>
      </c>
      <c r="E139" s="77"/>
      <c r="F139" s="78">
        <v>14645936388</v>
      </c>
      <c r="G139" s="78"/>
      <c r="H139" s="78"/>
      <c r="I139" s="7">
        <v>0</v>
      </c>
      <c r="J139" s="7">
        <v>0</v>
      </c>
      <c r="K139" s="78">
        <v>0</v>
      </c>
      <c r="L139" s="78"/>
      <c r="M139" s="78"/>
      <c r="N139" s="7">
        <v>0</v>
      </c>
      <c r="O139" s="7">
        <v>14645936388</v>
      </c>
      <c r="P139" s="7"/>
      <c r="Q139" s="78"/>
      <c r="R139" s="78"/>
      <c r="S139" s="7"/>
      <c r="T139" s="1"/>
      <c r="U139" s="24">
        <v>13590480074</v>
      </c>
    </row>
    <row r="140" spans="1:21" ht="27.75" customHeight="1" hidden="1">
      <c r="A140" s="75" t="s">
        <v>254</v>
      </c>
      <c r="B140" s="76"/>
      <c r="C140" s="41"/>
      <c r="D140" s="75" t="s">
        <v>255</v>
      </c>
      <c r="E140" s="77"/>
      <c r="F140" s="78">
        <v>1579957396</v>
      </c>
      <c r="G140" s="78"/>
      <c r="H140" s="78"/>
      <c r="I140" s="7">
        <v>0</v>
      </c>
      <c r="J140" s="7">
        <v>0</v>
      </c>
      <c r="K140" s="78">
        <v>0</v>
      </c>
      <c r="L140" s="78"/>
      <c r="M140" s="78"/>
      <c r="N140" s="7">
        <v>0</v>
      </c>
      <c r="O140" s="7">
        <v>1579957396</v>
      </c>
      <c r="P140" s="7"/>
      <c r="Q140" s="78"/>
      <c r="R140" s="78"/>
      <c r="S140" s="7"/>
      <c r="T140" s="1"/>
      <c r="U140" s="24">
        <v>1398377236</v>
      </c>
    </row>
    <row r="141" spans="1:21" ht="21.75" customHeight="1" hidden="1">
      <c r="A141" s="75" t="s">
        <v>256</v>
      </c>
      <c r="B141" s="76"/>
      <c r="C141" s="41"/>
      <c r="D141" s="75" t="s">
        <v>257</v>
      </c>
      <c r="E141" s="77"/>
      <c r="F141" s="78">
        <v>247685439</v>
      </c>
      <c r="G141" s="78"/>
      <c r="H141" s="78"/>
      <c r="I141" s="7">
        <v>0</v>
      </c>
      <c r="J141" s="7">
        <v>0</v>
      </c>
      <c r="K141" s="78">
        <v>0</v>
      </c>
      <c r="L141" s="78"/>
      <c r="M141" s="78"/>
      <c r="N141" s="7">
        <v>0</v>
      </c>
      <c r="O141" s="7">
        <v>247685439</v>
      </c>
      <c r="P141" s="7"/>
      <c r="Q141" s="78"/>
      <c r="R141" s="78"/>
      <c r="S141" s="7"/>
      <c r="T141" s="1"/>
      <c r="U141" s="24">
        <v>247685439</v>
      </c>
    </row>
    <row r="142" spans="1:21" ht="22.5" customHeight="1" hidden="1">
      <c r="A142" s="75" t="s">
        <v>258</v>
      </c>
      <c r="B142" s="76"/>
      <c r="C142" s="41"/>
      <c r="D142" s="75" t="s">
        <v>259</v>
      </c>
      <c r="E142" s="77"/>
      <c r="F142" s="78">
        <v>12818293553</v>
      </c>
      <c r="G142" s="78"/>
      <c r="H142" s="78"/>
      <c r="I142" s="7">
        <v>0</v>
      </c>
      <c r="J142" s="7">
        <v>0</v>
      </c>
      <c r="K142" s="78">
        <v>0</v>
      </c>
      <c r="L142" s="78"/>
      <c r="M142" s="78"/>
      <c r="N142" s="7">
        <v>0</v>
      </c>
      <c r="O142" s="7">
        <v>12818293553</v>
      </c>
      <c r="P142" s="7"/>
      <c r="Q142" s="78"/>
      <c r="R142" s="78"/>
      <c r="S142" s="7"/>
      <c r="T142" s="1"/>
      <c r="U142" s="24">
        <v>11944417399</v>
      </c>
    </row>
    <row r="143" spans="1:21" ht="21.75" customHeight="1">
      <c r="A143" s="75" t="s">
        <v>260</v>
      </c>
      <c r="B143" s="76"/>
      <c r="C143" s="41"/>
      <c r="D143" s="75" t="s">
        <v>261</v>
      </c>
      <c r="E143" s="77"/>
      <c r="F143" s="78">
        <v>500000000</v>
      </c>
      <c r="G143" s="78"/>
      <c r="H143" s="78"/>
      <c r="I143" s="7">
        <v>0</v>
      </c>
      <c r="J143" s="7">
        <v>0</v>
      </c>
      <c r="K143" s="78">
        <v>0</v>
      </c>
      <c r="L143" s="78"/>
      <c r="M143" s="78"/>
      <c r="N143" s="7">
        <v>0</v>
      </c>
      <c r="O143" s="7">
        <v>500000000</v>
      </c>
      <c r="P143" s="7"/>
      <c r="Q143" s="78"/>
      <c r="R143" s="78"/>
      <c r="S143" s="7"/>
      <c r="T143" s="1"/>
      <c r="U143" s="24">
        <v>500000000</v>
      </c>
    </row>
    <row r="144" spans="1:21" ht="21.75" customHeight="1">
      <c r="A144" s="75" t="s">
        <v>262</v>
      </c>
      <c r="B144" s="76"/>
      <c r="C144" s="41"/>
      <c r="D144" s="80" t="s">
        <v>542</v>
      </c>
      <c r="E144" s="81"/>
      <c r="F144" s="82">
        <f>F145</f>
        <v>1000000000</v>
      </c>
      <c r="G144" s="82"/>
      <c r="H144" s="82"/>
      <c r="I144" s="12">
        <v>0</v>
      </c>
      <c r="J144" s="12">
        <v>0</v>
      </c>
      <c r="K144" s="82">
        <v>0</v>
      </c>
      <c r="L144" s="82"/>
      <c r="M144" s="82"/>
      <c r="N144" s="12">
        <v>0</v>
      </c>
      <c r="O144" s="12">
        <v>1000000000</v>
      </c>
      <c r="P144" s="12"/>
      <c r="Q144" s="82"/>
      <c r="R144" s="82"/>
      <c r="S144" s="12"/>
      <c r="T144" s="13"/>
      <c r="U144" s="25">
        <v>1000000000</v>
      </c>
    </row>
    <row r="145" spans="1:21" ht="21.75" customHeight="1">
      <c r="A145" s="75" t="s">
        <v>263</v>
      </c>
      <c r="B145" s="76"/>
      <c r="C145" s="41"/>
      <c r="D145" s="75" t="s">
        <v>542</v>
      </c>
      <c r="E145" s="77"/>
      <c r="F145" s="78">
        <v>1000000000</v>
      </c>
      <c r="G145" s="78"/>
      <c r="H145" s="78"/>
      <c r="I145" s="7">
        <v>0</v>
      </c>
      <c r="J145" s="7">
        <v>0</v>
      </c>
      <c r="K145" s="78">
        <v>0</v>
      </c>
      <c r="L145" s="78"/>
      <c r="M145" s="78"/>
      <c r="N145" s="7">
        <v>0</v>
      </c>
      <c r="O145" s="7">
        <v>1000000000</v>
      </c>
      <c r="P145" s="7"/>
      <c r="Q145" s="78"/>
      <c r="R145" s="78"/>
      <c r="S145" s="7"/>
      <c r="T145" s="1"/>
      <c r="U145" s="24">
        <v>1000000000</v>
      </c>
    </row>
    <row r="146" spans="1:21" ht="21.75" customHeight="1" hidden="1">
      <c r="A146" s="75" t="s">
        <v>264</v>
      </c>
      <c r="B146" s="76"/>
      <c r="C146" s="41"/>
      <c r="D146" s="75" t="s">
        <v>265</v>
      </c>
      <c r="E146" s="77"/>
      <c r="F146" s="78">
        <v>3024164673</v>
      </c>
      <c r="G146" s="78"/>
      <c r="H146" s="78"/>
      <c r="I146" s="7">
        <v>0</v>
      </c>
      <c r="J146" s="7">
        <v>0</v>
      </c>
      <c r="K146" s="78">
        <v>0</v>
      </c>
      <c r="L146" s="78"/>
      <c r="M146" s="78"/>
      <c r="N146" s="7">
        <v>0</v>
      </c>
      <c r="O146" s="7">
        <v>3024164673</v>
      </c>
      <c r="P146" s="7">
        <v>68243868.34</v>
      </c>
      <c r="Q146" s="78">
        <v>0</v>
      </c>
      <c r="R146" s="78"/>
      <c r="S146" s="7">
        <v>68243868.34</v>
      </c>
      <c r="T146" s="1">
        <v>2.256618792927749</v>
      </c>
      <c r="U146" s="24">
        <v>2955920804.66</v>
      </c>
    </row>
    <row r="147" spans="1:21" ht="21.75" customHeight="1" hidden="1">
      <c r="A147" s="75" t="s">
        <v>266</v>
      </c>
      <c r="B147" s="76"/>
      <c r="C147" s="41"/>
      <c r="D147" s="75" t="s">
        <v>265</v>
      </c>
      <c r="E147" s="77"/>
      <c r="F147" s="78">
        <v>3024164673</v>
      </c>
      <c r="G147" s="78"/>
      <c r="H147" s="78"/>
      <c r="I147" s="7">
        <v>0</v>
      </c>
      <c r="J147" s="7">
        <v>0</v>
      </c>
      <c r="K147" s="78">
        <v>0</v>
      </c>
      <c r="L147" s="78"/>
      <c r="M147" s="78"/>
      <c r="N147" s="7">
        <v>0</v>
      </c>
      <c r="O147" s="7">
        <v>3024164673</v>
      </c>
      <c r="P147" s="7">
        <v>68243868.34</v>
      </c>
      <c r="Q147" s="78">
        <v>0</v>
      </c>
      <c r="R147" s="78"/>
      <c r="S147" s="7">
        <v>68243868.34</v>
      </c>
      <c r="T147" s="1">
        <v>2.256618792927749</v>
      </c>
      <c r="U147" s="24">
        <v>2955920804.66</v>
      </c>
    </row>
    <row r="148" spans="1:21" ht="21.75" customHeight="1" hidden="1">
      <c r="A148" s="75" t="s">
        <v>267</v>
      </c>
      <c r="B148" s="76"/>
      <c r="C148" s="41"/>
      <c r="D148" s="75" t="s">
        <v>268</v>
      </c>
      <c r="E148" s="77"/>
      <c r="F148" s="78">
        <v>238837717</v>
      </c>
      <c r="G148" s="78"/>
      <c r="H148" s="78"/>
      <c r="I148" s="7">
        <v>0</v>
      </c>
      <c r="J148" s="7">
        <v>0</v>
      </c>
      <c r="K148" s="78">
        <v>0</v>
      </c>
      <c r="L148" s="78"/>
      <c r="M148" s="78"/>
      <c r="N148" s="7">
        <v>0</v>
      </c>
      <c r="O148" s="7">
        <v>238837717</v>
      </c>
      <c r="P148" s="7">
        <v>89230</v>
      </c>
      <c r="Q148" s="78">
        <v>0</v>
      </c>
      <c r="R148" s="78"/>
      <c r="S148" s="7">
        <v>89230</v>
      </c>
      <c r="T148" s="1">
        <v>0.03736009585119255</v>
      </c>
      <c r="U148" s="24">
        <v>238748487</v>
      </c>
    </row>
    <row r="149" spans="1:21" ht="21.75" customHeight="1" hidden="1">
      <c r="A149" s="75" t="s">
        <v>269</v>
      </c>
      <c r="B149" s="76"/>
      <c r="C149" s="41"/>
      <c r="D149" s="75" t="s">
        <v>270</v>
      </c>
      <c r="E149" s="77"/>
      <c r="F149" s="78">
        <v>2785326956</v>
      </c>
      <c r="G149" s="78"/>
      <c r="H149" s="78"/>
      <c r="I149" s="7">
        <v>0</v>
      </c>
      <c r="J149" s="7">
        <v>0</v>
      </c>
      <c r="K149" s="78">
        <v>0</v>
      </c>
      <c r="L149" s="78"/>
      <c r="M149" s="78"/>
      <c r="N149" s="7">
        <v>0</v>
      </c>
      <c r="O149" s="7">
        <v>2785326956</v>
      </c>
      <c r="P149" s="7">
        <v>68154638.34</v>
      </c>
      <c r="Q149" s="78">
        <v>0</v>
      </c>
      <c r="R149" s="78"/>
      <c r="S149" s="7">
        <v>68154638.34</v>
      </c>
      <c r="T149" s="1">
        <v>2.446916983774023</v>
      </c>
      <c r="U149" s="24">
        <v>2717172317.66</v>
      </c>
    </row>
    <row r="150" spans="1:21" ht="22.5" customHeight="1" hidden="1">
      <c r="A150" s="75" t="s">
        <v>271</v>
      </c>
      <c r="B150" s="76"/>
      <c r="C150" s="41"/>
      <c r="D150" s="75" t="s">
        <v>272</v>
      </c>
      <c r="E150" s="77"/>
      <c r="F150" s="78">
        <v>30624100172</v>
      </c>
      <c r="G150" s="78"/>
      <c r="H150" s="78"/>
      <c r="I150" s="7">
        <v>18585629027.53</v>
      </c>
      <c r="J150" s="7">
        <v>0</v>
      </c>
      <c r="K150" s="78">
        <v>0</v>
      </c>
      <c r="L150" s="78"/>
      <c r="M150" s="78"/>
      <c r="N150" s="7">
        <v>0</v>
      </c>
      <c r="O150" s="7">
        <v>49209729199.53</v>
      </c>
      <c r="P150" s="7">
        <v>1509197640.49</v>
      </c>
      <c r="Q150" s="78">
        <v>18424590102.95</v>
      </c>
      <c r="R150" s="78"/>
      <c r="S150" s="7">
        <v>19933787743.44</v>
      </c>
      <c r="T150" s="1">
        <v>40.507818408458924</v>
      </c>
      <c r="U150" s="24">
        <v>29275941456.09</v>
      </c>
    </row>
    <row r="151" spans="1:21" ht="21.75" customHeight="1" hidden="1">
      <c r="A151" s="75" t="s">
        <v>273</v>
      </c>
      <c r="B151" s="76"/>
      <c r="C151" s="41"/>
      <c r="D151" s="75" t="s">
        <v>274</v>
      </c>
      <c r="E151" s="77"/>
      <c r="F151" s="78">
        <v>0</v>
      </c>
      <c r="G151" s="78"/>
      <c r="H151" s="78"/>
      <c r="I151" s="7">
        <v>17350474097.53</v>
      </c>
      <c r="J151" s="7">
        <v>0</v>
      </c>
      <c r="K151" s="78">
        <v>0</v>
      </c>
      <c r="L151" s="78"/>
      <c r="M151" s="78"/>
      <c r="N151" s="7">
        <v>0</v>
      </c>
      <c r="O151" s="7">
        <v>17350474097.53</v>
      </c>
      <c r="P151" s="7">
        <v>500000000</v>
      </c>
      <c r="Q151" s="78">
        <v>16616372857.33</v>
      </c>
      <c r="R151" s="78"/>
      <c r="S151" s="7">
        <v>17116372857.33</v>
      </c>
      <c r="T151" s="1">
        <v>98.65075018190237</v>
      </c>
      <c r="U151" s="24">
        <v>234101240.2</v>
      </c>
    </row>
    <row r="152" spans="1:21" ht="21.75" customHeight="1" hidden="1">
      <c r="A152" s="75" t="s">
        <v>275</v>
      </c>
      <c r="B152" s="76"/>
      <c r="C152" s="41"/>
      <c r="D152" s="75" t="s">
        <v>274</v>
      </c>
      <c r="E152" s="77"/>
      <c r="F152" s="78">
        <v>0</v>
      </c>
      <c r="G152" s="78"/>
      <c r="H152" s="78"/>
      <c r="I152" s="7">
        <v>17350474097.53</v>
      </c>
      <c r="J152" s="7">
        <v>0</v>
      </c>
      <c r="K152" s="78">
        <v>0</v>
      </c>
      <c r="L152" s="78"/>
      <c r="M152" s="78"/>
      <c r="N152" s="7">
        <v>0</v>
      </c>
      <c r="O152" s="7">
        <v>17350474097.53</v>
      </c>
      <c r="P152" s="7">
        <v>500000000</v>
      </c>
      <c r="Q152" s="78">
        <v>16616372857.33</v>
      </c>
      <c r="R152" s="78"/>
      <c r="S152" s="7">
        <v>17116372857.33</v>
      </c>
      <c r="T152" s="1">
        <v>98.65075018190237</v>
      </c>
      <c r="U152" s="24">
        <v>234101240.2</v>
      </c>
    </row>
    <row r="153" spans="1:21" ht="21.75" customHeight="1" hidden="1">
      <c r="A153" s="75" t="s">
        <v>276</v>
      </c>
      <c r="B153" s="76"/>
      <c r="C153" s="41"/>
      <c r="D153" s="75" t="s">
        <v>274</v>
      </c>
      <c r="E153" s="77"/>
      <c r="F153" s="78">
        <v>0</v>
      </c>
      <c r="G153" s="78"/>
      <c r="H153" s="78"/>
      <c r="I153" s="7">
        <v>17350474097.53</v>
      </c>
      <c r="J153" s="7">
        <v>0</v>
      </c>
      <c r="K153" s="78">
        <v>0</v>
      </c>
      <c r="L153" s="78"/>
      <c r="M153" s="78"/>
      <c r="N153" s="7">
        <v>0</v>
      </c>
      <c r="O153" s="7">
        <v>17350474097.53</v>
      </c>
      <c r="P153" s="7">
        <v>500000000</v>
      </c>
      <c r="Q153" s="78">
        <v>16616372857.33</v>
      </c>
      <c r="R153" s="78"/>
      <c r="S153" s="7">
        <v>17116372857.33</v>
      </c>
      <c r="T153" s="1">
        <v>98.65075018190237</v>
      </c>
      <c r="U153" s="24">
        <v>234101240.2</v>
      </c>
    </row>
    <row r="154" spans="1:21" ht="21.75" customHeight="1" hidden="1">
      <c r="A154" s="75" t="s">
        <v>277</v>
      </c>
      <c r="B154" s="76"/>
      <c r="C154" s="41"/>
      <c r="D154" s="75" t="s">
        <v>278</v>
      </c>
      <c r="E154" s="77"/>
      <c r="F154" s="78">
        <v>0</v>
      </c>
      <c r="G154" s="78"/>
      <c r="H154" s="78"/>
      <c r="I154" s="7">
        <v>931787114.88</v>
      </c>
      <c r="J154" s="7">
        <v>0</v>
      </c>
      <c r="K154" s="78">
        <v>0</v>
      </c>
      <c r="L154" s="78"/>
      <c r="M154" s="78"/>
      <c r="N154" s="7">
        <v>0</v>
      </c>
      <c r="O154" s="7">
        <v>931787114.88</v>
      </c>
      <c r="P154" s="7">
        <v>0</v>
      </c>
      <c r="Q154" s="78">
        <v>931787114.88</v>
      </c>
      <c r="R154" s="78"/>
      <c r="S154" s="7">
        <v>931787114.88</v>
      </c>
      <c r="T154" s="1">
        <v>100</v>
      </c>
      <c r="U154" s="24">
        <v>0</v>
      </c>
    </row>
    <row r="155" spans="1:21" ht="21.75" customHeight="1" hidden="1">
      <c r="A155" s="75" t="s">
        <v>279</v>
      </c>
      <c r="B155" s="76"/>
      <c r="C155" s="41"/>
      <c r="D155" s="75" t="s">
        <v>280</v>
      </c>
      <c r="E155" s="77"/>
      <c r="F155" s="78">
        <v>0</v>
      </c>
      <c r="G155" s="78"/>
      <c r="H155" s="78"/>
      <c r="I155" s="7">
        <v>43385829.67</v>
      </c>
      <c r="J155" s="7">
        <v>0</v>
      </c>
      <c r="K155" s="78">
        <v>0</v>
      </c>
      <c r="L155" s="78"/>
      <c r="M155" s="78"/>
      <c r="N155" s="7">
        <v>0</v>
      </c>
      <c r="O155" s="7">
        <v>43385829.67</v>
      </c>
      <c r="P155" s="7">
        <v>0</v>
      </c>
      <c r="Q155" s="78">
        <v>43385829.67</v>
      </c>
      <c r="R155" s="78"/>
      <c r="S155" s="7">
        <v>43385829.67</v>
      </c>
      <c r="T155" s="1">
        <v>100</v>
      </c>
      <c r="U155" s="24">
        <v>0</v>
      </c>
    </row>
    <row r="156" spans="1:21" ht="21.75" customHeight="1" hidden="1">
      <c r="A156" s="75" t="s">
        <v>281</v>
      </c>
      <c r="B156" s="76"/>
      <c r="C156" s="41"/>
      <c r="D156" s="75" t="s">
        <v>282</v>
      </c>
      <c r="E156" s="77"/>
      <c r="F156" s="78">
        <v>0</v>
      </c>
      <c r="G156" s="78"/>
      <c r="H156" s="78"/>
      <c r="I156" s="7">
        <v>2595451.68</v>
      </c>
      <c r="J156" s="7">
        <v>0</v>
      </c>
      <c r="K156" s="78">
        <v>0</v>
      </c>
      <c r="L156" s="78"/>
      <c r="M156" s="78"/>
      <c r="N156" s="7">
        <v>0</v>
      </c>
      <c r="O156" s="7">
        <v>2595451.68</v>
      </c>
      <c r="P156" s="7">
        <v>0</v>
      </c>
      <c r="Q156" s="78">
        <v>2595451.68</v>
      </c>
      <c r="R156" s="78"/>
      <c r="S156" s="7">
        <v>2595451.68</v>
      </c>
      <c r="T156" s="1">
        <v>100</v>
      </c>
      <c r="U156" s="24">
        <v>0</v>
      </c>
    </row>
    <row r="157" spans="1:21" ht="21.75" customHeight="1" hidden="1">
      <c r="A157" s="75" t="s">
        <v>283</v>
      </c>
      <c r="B157" s="76"/>
      <c r="C157" s="41"/>
      <c r="D157" s="75" t="s">
        <v>284</v>
      </c>
      <c r="E157" s="77"/>
      <c r="F157" s="78">
        <v>0</v>
      </c>
      <c r="G157" s="78"/>
      <c r="H157" s="78"/>
      <c r="I157" s="7">
        <v>3438639.05</v>
      </c>
      <c r="J157" s="7">
        <v>0</v>
      </c>
      <c r="K157" s="78">
        <v>0</v>
      </c>
      <c r="L157" s="78"/>
      <c r="M157" s="78"/>
      <c r="N157" s="7">
        <v>0</v>
      </c>
      <c r="O157" s="7">
        <v>3438639.05</v>
      </c>
      <c r="P157" s="7">
        <v>0</v>
      </c>
      <c r="Q157" s="78">
        <v>3438639.05</v>
      </c>
      <c r="R157" s="78"/>
      <c r="S157" s="7">
        <v>3438639.05</v>
      </c>
      <c r="T157" s="1">
        <v>100</v>
      </c>
      <c r="U157" s="24">
        <v>0</v>
      </c>
    </row>
    <row r="158" spans="1:21" ht="21.75" customHeight="1" hidden="1">
      <c r="A158" s="75" t="s">
        <v>285</v>
      </c>
      <c r="B158" s="76"/>
      <c r="C158" s="41"/>
      <c r="D158" s="75" t="s">
        <v>286</v>
      </c>
      <c r="E158" s="77"/>
      <c r="F158" s="78">
        <v>0</v>
      </c>
      <c r="G158" s="78"/>
      <c r="H158" s="78"/>
      <c r="I158" s="7">
        <v>736141.24</v>
      </c>
      <c r="J158" s="7">
        <v>0</v>
      </c>
      <c r="K158" s="78">
        <v>0</v>
      </c>
      <c r="L158" s="78"/>
      <c r="M158" s="78"/>
      <c r="N158" s="7">
        <v>0</v>
      </c>
      <c r="O158" s="7">
        <v>736141.24</v>
      </c>
      <c r="P158" s="7">
        <v>0</v>
      </c>
      <c r="Q158" s="78">
        <v>736141.24</v>
      </c>
      <c r="R158" s="78"/>
      <c r="S158" s="7">
        <v>736141.24</v>
      </c>
      <c r="T158" s="1">
        <v>100</v>
      </c>
      <c r="U158" s="24">
        <v>0</v>
      </c>
    </row>
    <row r="159" spans="1:21" ht="22.5" customHeight="1" hidden="1">
      <c r="A159" s="75" t="s">
        <v>287</v>
      </c>
      <c r="B159" s="76"/>
      <c r="C159" s="41"/>
      <c r="D159" s="75" t="s">
        <v>288</v>
      </c>
      <c r="E159" s="77"/>
      <c r="F159" s="78">
        <v>0</v>
      </c>
      <c r="G159" s="78"/>
      <c r="H159" s="78"/>
      <c r="I159" s="7">
        <v>39963699.59</v>
      </c>
      <c r="J159" s="7">
        <v>0</v>
      </c>
      <c r="K159" s="78">
        <v>0</v>
      </c>
      <c r="L159" s="78"/>
      <c r="M159" s="78"/>
      <c r="N159" s="7">
        <v>0</v>
      </c>
      <c r="O159" s="7">
        <v>39963699.59</v>
      </c>
      <c r="P159" s="7">
        <v>0</v>
      </c>
      <c r="Q159" s="78">
        <v>39963699.59</v>
      </c>
      <c r="R159" s="78"/>
      <c r="S159" s="7">
        <v>39963699.59</v>
      </c>
      <c r="T159" s="1">
        <v>100</v>
      </c>
      <c r="U159" s="24">
        <v>0</v>
      </c>
    </row>
    <row r="160" spans="1:21" ht="21.75" customHeight="1" hidden="1">
      <c r="A160" s="75" t="s">
        <v>289</v>
      </c>
      <c r="B160" s="76"/>
      <c r="C160" s="41"/>
      <c r="D160" s="75" t="s">
        <v>290</v>
      </c>
      <c r="E160" s="77"/>
      <c r="F160" s="78">
        <v>0</v>
      </c>
      <c r="G160" s="78"/>
      <c r="H160" s="78"/>
      <c r="I160" s="7">
        <v>16215507.51</v>
      </c>
      <c r="J160" s="7">
        <v>0</v>
      </c>
      <c r="K160" s="78">
        <v>0</v>
      </c>
      <c r="L160" s="78"/>
      <c r="M160" s="78"/>
      <c r="N160" s="7">
        <v>0</v>
      </c>
      <c r="O160" s="7">
        <v>16215507.51</v>
      </c>
      <c r="P160" s="7">
        <v>0</v>
      </c>
      <c r="Q160" s="78">
        <v>16215507.51</v>
      </c>
      <c r="R160" s="78"/>
      <c r="S160" s="7">
        <v>16215507.51</v>
      </c>
      <c r="T160" s="1">
        <v>100</v>
      </c>
      <c r="U160" s="24">
        <v>0</v>
      </c>
    </row>
    <row r="161" spans="1:21" ht="21.75" customHeight="1" hidden="1">
      <c r="A161" s="75" t="s">
        <v>291</v>
      </c>
      <c r="B161" s="76"/>
      <c r="C161" s="41"/>
      <c r="D161" s="75" t="s">
        <v>292</v>
      </c>
      <c r="E161" s="77"/>
      <c r="F161" s="78">
        <v>0</v>
      </c>
      <c r="G161" s="78"/>
      <c r="H161" s="78"/>
      <c r="I161" s="7">
        <v>299542899.61</v>
      </c>
      <c r="J161" s="7">
        <v>0</v>
      </c>
      <c r="K161" s="78">
        <v>0</v>
      </c>
      <c r="L161" s="78"/>
      <c r="M161" s="78"/>
      <c r="N161" s="7">
        <v>0</v>
      </c>
      <c r="O161" s="7">
        <v>299542899.61</v>
      </c>
      <c r="P161" s="7">
        <v>0</v>
      </c>
      <c r="Q161" s="78">
        <v>299542899.61</v>
      </c>
      <c r="R161" s="78"/>
      <c r="S161" s="7">
        <v>299542899.61</v>
      </c>
      <c r="T161" s="1">
        <v>100</v>
      </c>
      <c r="U161" s="24">
        <v>0</v>
      </c>
    </row>
    <row r="162" spans="1:21" ht="21.75" customHeight="1" hidden="1">
      <c r="A162" s="75" t="s">
        <v>293</v>
      </c>
      <c r="B162" s="76"/>
      <c r="C162" s="41"/>
      <c r="D162" s="75" t="s">
        <v>294</v>
      </c>
      <c r="E162" s="77"/>
      <c r="F162" s="78">
        <v>0</v>
      </c>
      <c r="G162" s="78"/>
      <c r="H162" s="78"/>
      <c r="I162" s="7">
        <v>581185899.02</v>
      </c>
      <c r="J162" s="7">
        <v>0</v>
      </c>
      <c r="K162" s="78">
        <v>0</v>
      </c>
      <c r="L162" s="78"/>
      <c r="M162" s="78"/>
      <c r="N162" s="7">
        <v>0</v>
      </c>
      <c r="O162" s="7">
        <v>581185899.02</v>
      </c>
      <c r="P162" s="7">
        <v>0</v>
      </c>
      <c r="Q162" s="78">
        <v>581185899.02</v>
      </c>
      <c r="R162" s="78"/>
      <c r="S162" s="7">
        <v>581185899.02</v>
      </c>
      <c r="T162" s="1">
        <v>100</v>
      </c>
      <c r="U162" s="24">
        <v>0</v>
      </c>
    </row>
    <row r="163" spans="1:21" ht="28.5" customHeight="1" hidden="1">
      <c r="A163" s="75" t="s">
        <v>295</v>
      </c>
      <c r="B163" s="76"/>
      <c r="C163" s="41"/>
      <c r="D163" s="75" t="s">
        <v>296</v>
      </c>
      <c r="E163" s="77"/>
      <c r="F163" s="78">
        <v>0</v>
      </c>
      <c r="G163" s="78"/>
      <c r="H163" s="78"/>
      <c r="I163" s="7">
        <v>245619027.2</v>
      </c>
      <c r="J163" s="7">
        <v>0</v>
      </c>
      <c r="K163" s="78">
        <v>0</v>
      </c>
      <c r="L163" s="78"/>
      <c r="M163" s="78"/>
      <c r="N163" s="7">
        <v>0</v>
      </c>
      <c r="O163" s="7">
        <v>245619027.2</v>
      </c>
      <c r="P163" s="7">
        <v>0</v>
      </c>
      <c r="Q163" s="78">
        <v>245619027.2</v>
      </c>
      <c r="R163" s="78"/>
      <c r="S163" s="7">
        <v>245619027.2</v>
      </c>
      <c r="T163" s="1">
        <v>100</v>
      </c>
      <c r="U163" s="24">
        <v>0</v>
      </c>
    </row>
    <row r="164" spans="1:21" ht="21.75" customHeight="1" hidden="1">
      <c r="A164" s="75" t="s">
        <v>297</v>
      </c>
      <c r="B164" s="76"/>
      <c r="C164" s="41"/>
      <c r="D164" s="75" t="s">
        <v>298</v>
      </c>
      <c r="E164" s="77"/>
      <c r="F164" s="78">
        <v>0</v>
      </c>
      <c r="G164" s="78"/>
      <c r="H164" s="78"/>
      <c r="I164" s="7">
        <v>9305235.76</v>
      </c>
      <c r="J164" s="7">
        <v>0</v>
      </c>
      <c r="K164" s="78">
        <v>0</v>
      </c>
      <c r="L164" s="78"/>
      <c r="M164" s="78"/>
      <c r="N164" s="7">
        <v>0</v>
      </c>
      <c r="O164" s="7">
        <v>9305235.76</v>
      </c>
      <c r="P164" s="7">
        <v>0</v>
      </c>
      <c r="Q164" s="78">
        <v>9305235.76</v>
      </c>
      <c r="R164" s="78"/>
      <c r="S164" s="7">
        <v>9305235.76</v>
      </c>
      <c r="T164" s="1">
        <v>100</v>
      </c>
      <c r="U164" s="24">
        <v>0</v>
      </c>
    </row>
    <row r="165" spans="1:21" ht="21.75" customHeight="1" hidden="1">
      <c r="A165" s="75" t="s">
        <v>299</v>
      </c>
      <c r="B165" s="76"/>
      <c r="C165" s="41"/>
      <c r="D165" s="75" t="s">
        <v>300</v>
      </c>
      <c r="E165" s="77"/>
      <c r="F165" s="78">
        <v>0</v>
      </c>
      <c r="G165" s="78"/>
      <c r="H165" s="78"/>
      <c r="I165" s="7">
        <v>1025239119.75</v>
      </c>
      <c r="J165" s="7">
        <v>0</v>
      </c>
      <c r="K165" s="78">
        <v>0</v>
      </c>
      <c r="L165" s="78"/>
      <c r="M165" s="78"/>
      <c r="N165" s="7">
        <v>0</v>
      </c>
      <c r="O165" s="7">
        <v>1025239119.75</v>
      </c>
      <c r="P165" s="7">
        <v>0</v>
      </c>
      <c r="Q165" s="78">
        <v>1025239119.75</v>
      </c>
      <c r="R165" s="78"/>
      <c r="S165" s="7">
        <v>1025239119.75</v>
      </c>
      <c r="T165" s="1">
        <v>100</v>
      </c>
      <c r="U165" s="24">
        <v>0</v>
      </c>
    </row>
    <row r="166" spans="1:21" ht="21.75" customHeight="1" hidden="1">
      <c r="A166" s="75" t="s">
        <v>301</v>
      </c>
      <c r="B166" s="76"/>
      <c r="C166" s="41"/>
      <c r="D166" s="75" t="s">
        <v>302</v>
      </c>
      <c r="E166" s="77"/>
      <c r="F166" s="78">
        <v>0</v>
      </c>
      <c r="G166" s="78"/>
      <c r="H166" s="78"/>
      <c r="I166" s="7">
        <v>6245349788.67</v>
      </c>
      <c r="J166" s="7">
        <v>0</v>
      </c>
      <c r="K166" s="78">
        <v>0</v>
      </c>
      <c r="L166" s="78"/>
      <c r="M166" s="78"/>
      <c r="N166" s="7">
        <v>0</v>
      </c>
      <c r="O166" s="7">
        <v>6245349788.67</v>
      </c>
      <c r="P166" s="7">
        <v>0</v>
      </c>
      <c r="Q166" s="78">
        <v>6245349788.67</v>
      </c>
      <c r="R166" s="78"/>
      <c r="S166" s="7">
        <v>6245349788.67</v>
      </c>
      <c r="T166" s="1">
        <v>100</v>
      </c>
      <c r="U166" s="24">
        <v>0</v>
      </c>
    </row>
    <row r="167" spans="1:21" ht="21.75" customHeight="1" hidden="1">
      <c r="A167" s="75" t="s">
        <v>303</v>
      </c>
      <c r="B167" s="76"/>
      <c r="C167" s="41"/>
      <c r="D167" s="75" t="s">
        <v>304</v>
      </c>
      <c r="E167" s="77"/>
      <c r="F167" s="78">
        <v>0</v>
      </c>
      <c r="G167" s="78"/>
      <c r="H167" s="78"/>
      <c r="I167" s="7">
        <v>2144454282.98</v>
      </c>
      <c r="J167" s="7">
        <v>0</v>
      </c>
      <c r="K167" s="78">
        <v>0</v>
      </c>
      <c r="L167" s="78"/>
      <c r="M167" s="78"/>
      <c r="N167" s="7">
        <v>0</v>
      </c>
      <c r="O167" s="7">
        <v>2144454282.98</v>
      </c>
      <c r="P167" s="7">
        <v>0</v>
      </c>
      <c r="Q167" s="78">
        <v>2144454282.98</v>
      </c>
      <c r="R167" s="78"/>
      <c r="S167" s="7">
        <v>2144454282.98</v>
      </c>
      <c r="T167" s="1">
        <v>100</v>
      </c>
      <c r="U167" s="24">
        <v>0</v>
      </c>
    </row>
    <row r="168" spans="1:21" ht="21.75" customHeight="1" hidden="1">
      <c r="A168" s="75" t="s">
        <v>305</v>
      </c>
      <c r="B168" s="76"/>
      <c r="C168" s="41"/>
      <c r="D168" s="75" t="s">
        <v>306</v>
      </c>
      <c r="E168" s="77"/>
      <c r="F168" s="78">
        <v>0</v>
      </c>
      <c r="G168" s="78"/>
      <c r="H168" s="78"/>
      <c r="I168" s="7">
        <v>26843379.46</v>
      </c>
      <c r="J168" s="7">
        <v>0</v>
      </c>
      <c r="K168" s="78">
        <v>0</v>
      </c>
      <c r="L168" s="78"/>
      <c r="M168" s="78"/>
      <c r="N168" s="7">
        <v>0</v>
      </c>
      <c r="O168" s="7">
        <v>26843379.46</v>
      </c>
      <c r="P168" s="7">
        <v>0</v>
      </c>
      <c r="Q168" s="78">
        <v>26843379.46</v>
      </c>
      <c r="R168" s="78"/>
      <c r="S168" s="7">
        <v>26843379.46</v>
      </c>
      <c r="T168" s="1">
        <v>100</v>
      </c>
      <c r="U168" s="24">
        <v>0</v>
      </c>
    </row>
    <row r="169" spans="1:21" ht="21.75" customHeight="1" hidden="1">
      <c r="A169" s="75" t="s">
        <v>307</v>
      </c>
      <c r="B169" s="76"/>
      <c r="C169" s="41"/>
      <c r="D169" s="75" t="s">
        <v>308</v>
      </c>
      <c r="E169" s="77"/>
      <c r="F169" s="78">
        <v>0</v>
      </c>
      <c r="G169" s="78"/>
      <c r="H169" s="78"/>
      <c r="I169" s="7">
        <v>67912</v>
      </c>
      <c r="J169" s="7">
        <v>0</v>
      </c>
      <c r="K169" s="78">
        <v>0</v>
      </c>
      <c r="L169" s="78"/>
      <c r="M169" s="78"/>
      <c r="N169" s="7">
        <v>0</v>
      </c>
      <c r="O169" s="7">
        <v>67912</v>
      </c>
      <c r="P169" s="7">
        <v>0</v>
      </c>
      <c r="Q169" s="78">
        <v>67912</v>
      </c>
      <c r="R169" s="78"/>
      <c r="S169" s="7">
        <v>67912</v>
      </c>
      <c r="T169" s="1">
        <v>100</v>
      </c>
      <c r="U169" s="24">
        <v>0</v>
      </c>
    </row>
    <row r="170" spans="1:21" ht="22.5" customHeight="1" hidden="1">
      <c r="A170" s="75" t="s">
        <v>309</v>
      </c>
      <c r="B170" s="76"/>
      <c r="C170" s="41"/>
      <c r="D170" s="75" t="s">
        <v>310</v>
      </c>
      <c r="E170" s="77"/>
      <c r="F170" s="78">
        <v>0</v>
      </c>
      <c r="G170" s="78"/>
      <c r="H170" s="78"/>
      <c r="I170" s="7">
        <v>119554583.5</v>
      </c>
      <c r="J170" s="7">
        <v>0</v>
      </c>
      <c r="K170" s="78">
        <v>0</v>
      </c>
      <c r="L170" s="78"/>
      <c r="M170" s="78"/>
      <c r="N170" s="7">
        <v>0</v>
      </c>
      <c r="O170" s="7">
        <v>119554583.5</v>
      </c>
      <c r="P170" s="7">
        <v>0</v>
      </c>
      <c r="Q170" s="78">
        <v>119554583.5</v>
      </c>
      <c r="R170" s="78"/>
      <c r="S170" s="7">
        <v>119554583.5</v>
      </c>
      <c r="T170" s="1">
        <v>100</v>
      </c>
      <c r="U170" s="24">
        <v>0</v>
      </c>
    </row>
    <row r="171" spans="1:21" ht="21.75" customHeight="1" hidden="1">
      <c r="A171" s="75" t="s">
        <v>311</v>
      </c>
      <c r="B171" s="76"/>
      <c r="C171" s="41"/>
      <c r="D171" s="75" t="s">
        <v>312</v>
      </c>
      <c r="E171" s="77"/>
      <c r="F171" s="78">
        <v>0</v>
      </c>
      <c r="G171" s="78"/>
      <c r="H171" s="78"/>
      <c r="I171" s="7">
        <v>473933.62</v>
      </c>
      <c r="J171" s="7">
        <v>0</v>
      </c>
      <c r="K171" s="78">
        <v>0</v>
      </c>
      <c r="L171" s="78"/>
      <c r="M171" s="78"/>
      <c r="N171" s="7">
        <v>0</v>
      </c>
      <c r="O171" s="7">
        <v>473933.62</v>
      </c>
      <c r="P171" s="7">
        <v>0</v>
      </c>
      <c r="Q171" s="78">
        <v>473933.62</v>
      </c>
      <c r="R171" s="78"/>
      <c r="S171" s="7">
        <v>473933.62</v>
      </c>
      <c r="T171" s="1">
        <v>100</v>
      </c>
      <c r="U171" s="24">
        <v>0</v>
      </c>
    </row>
    <row r="172" spans="1:21" ht="21.75" customHeight="1" hidden="1">
      <c r="A172" s="75" t="s">
        <v>313</v>
      </c>
      <c r="B172" s="76"/>
      <c r="C172" s="41"/>
      <c r="D172" s="75" t="s">
        <v>314</v>
      </c>
      <c r="E172" s="77"/>
      <c r="F172" s="78">
        <v>0</v>
      </c>
      <c r="G172" s="78"/>
      <c r="H172" s="78"/>
      <c r="I172" s="7">
        <v>2105659.54</v>
      </c>
      <c r="J172" s="7">
        <v>0</v>
      </c>
      <c r="K172" s="78">
        <v>0</v>
      </c>
      <c r="L172" s="78"/>
      <c r="M172" s="78"/>
      <c r="N172" s="7">
        <v>0</v>
      </c>
      <c r="O172" s="7">
        <v>2105659.54</v>
      </c>
      <c r="P172" s="7">
        <v>0</v>
      </c>
      <c r="Q172" s="78">
        <v>2105659.54</v>
      </c>
      <c r="R172" s="78"/>
      <c r="S172" s="7">
        <v>2105659.54</v>
      </c>
      <c r="T172" s="1">
        <v>100</v>
      </c>
      <c r="U172" s="24">
        <v>0</v>
      </c>
    </row>
    <row r="173" spans="1:21" ht="21.75" customHeight="1" hidden="1">
      <c r="A173" s="75" t="s">
        <v>315</v>
      </c>
      <c r="B173" s="76"/>
      <c r="C173" s="41"/>
      <c r="D173" s="75" t="s">
        <v>316</v>
      </c>
      <c r="E173" s="77"/>
      <c r="F173" s="78">
        <v>0</v>
      </c>
      <c r="G173" s="78"/>
      <c r="H173" s="78"/>
      <c r="I173" s="7">
        <v>317188</v>
      </c>
      <c r="J173" s="7">
        <v>0</v>
      </c>
      <c r="K173" s="78">
        <v>0</v>
      </c>
      <c r="L173" s="78"/>
      <c r="M173" s="78"/>
      <c r="N173" s="7">
        <v>0</v>
      </c>
      <c r="O173" s="7">
        <v>317188</v>
      </c>
      <c r="P173" s="7">
        <v>0</v>
      </c>
      <c r="Q173" s="78">
        <v>317188</v>
      </c>
      <c r="R173" s="78"/>
      <c r="S173" s="7">
        <v>317188</v>
      </c>
      <c r="T173" s="1">
        <v>100</v>
      </c>
      <c r="U173" s="24">
        <v>0</v>
      </c>
    </row>
    <row r="174" spans="1:21" ht="21.75" customHeight="1" hidden="1">
      <c r="A174" s="75" t="s">
        <v>317</v>
      </c>
      <c r="B174" s="76"/>
      <c r="C174" s="41"/>
      <c r="D174" s="75" t="s">
        <v>318</v>
      </c>
      <c r="E174" s="77"/>
      <c r="F174" s="78">
        <v>0</v>
      </c>
      <c r="G174" s="78"/>
      <c r="H174" s="78"/>
      <c r="I174" s="7">
        <v>16169426.72</v>
      </c>
      <c r="J174" s="7">
        <v>0</v>
      </c>
      <c r="K174" s="78">
        <v>0</v>
      </c>
      <c r="L174" s="78"/>
      <c r="M174" s="78"/>
      <c r="N174" s="7">
        <v>0</v>
      </c>
      <c r="O174" s="7">
        <v>16169426.72</v>
      </c>
      <c r="P174" s="7">
        <v>0</v>
      </c>
      <c r="Q174" s="78">
        <v>16169426.72</v>
      </c>
      <c r="R174" s="78"/>
      <c r="S174" s="7">
        <v>16169426.72</v>
      </c>
      <c r="T174" s="1">
        <v>100</v>
      </c>
      <c r="U174" s="24">
        <v>0</v>
      </c>
    </row>
    <row r="175" spans="1:21" ht="21.75" customHeight="1" hidden="1">
      <c r="A175" s="75" t="s">
        <v>319</v>
      </c>
      <c r="B175" s="76"/>
      <c r="C175" s="41"/>
      <c r="D175" s="75" t="s">
        <v>320</v>
      </c>
      <c r="E175" s="77"/>
      <c r="F175" s="78">
        <v>0</v>
      </c>
      <c r="G175" s="78"/>
      <c r="H175" s="78"/>
      <c r="I175" s="7">
        <v>34091796.84</v>
      </c>
      <c r="J175" s="7">
        <v>0</v>
      </c>
      <c r="K175" s="78">
        <v>0</v>
      </c>
      <c r="L175" s="78"/>
      <c r="M175" s="78"/>
      <c r="N175" s="7">
        <v>0</v>
      </c>
      <c r="O175" s="7">
        <v>34091796.84</v>
      </c>
      <c r="P175" s="7">
        <v>0</v>
      </c>
      <c r="Q175" s="78">
        <v>34091796.84</v>
      </c>
      <c r="R175" s="78"/>
      <c r="S175" s="7">
        <v>34091796.84</v>
      </c>
      <c r="T175" s="1">
        <v>100</v>
      </c>
      <c r="U175" s="24">
        <v>0</v>
      </c>
    </row>
    <row r="176" spans="1:21" ht="28.5" customHeight="1" hidden="1">
      <c r="A176" s="75" t="s">
        <v>321</v>
      </c>
      <c r="B176" s="76"/>
      <c r="C176" s="41"/>
      <c r="D176" s="75" t="s">
        <v>322</v>
      </c>
      <c r="E176" s="77"/>
      <c r="F176" s="78">
        <v>0</v>
      </c>
      <c r="G176" s="78"/>
      <c r="H176" s="78"/>
      <c r="I176" s="7">
        <v>424218671.63</v>
      </c>
      <c r="J176" s="7">
        <v>0</v>
      </c>
      <c r="K176" s="78">
        <v>0</v>
      </c>
      <c r="L176" s="78"/>
      <c r="M176" s="78"/>
      <c r="N176" s="7">
        <v>0</v>
      </c>
      <c r="O176" s="7">
        <v>424218671.63</v>
      </c>
      <c r="P176" s="7">
        <v>0</v>
      </c>
      <c r="Q176" s="78">
        <v>424218671.63</v>
      </c>
      <c r="R176" s="78"/>
      <c r="S176" s="7">
        <v>424218671.63</v>
      </c>
      <c r="T176" s="1">
        <v>100</v>
      </c>
      <c r="U176" s="24">
        <v>0</v>
      </c>
    </row>
    <row r="177" spans="1:21" ht="21.75" customHeight="1" hidden="1">
      <c r="A177" s="75" t="s">
        <v>323</v>
      </c>
      <c r="B177" s="76"/>
      <c r="C177" s="41"/>
      <c r="D177" s="75" t="s">
        <v>324</v>
      </c>
      <c r="E177" s="77"/>
      <c r="F177" s="78">
        <v>0</v>
      </c>
      <c r="G177" s="78"/>
      <c r="H177" s="78"/>
      <c r="I177" s="7">
        <v>1686473661.81</v>
      </c>
      <c r="J177" s="7">
        <v>0</v>
      </c>
      <c r="K177" s="78">
        <v>0</v>
      </c>
      <c r="L177" s="78"/>
      <c r="M177" s="78"/>
      <c r="N177" s="7">
        <v>0</v>
      </c>
      <c r="O177" s="7">
        <v>1686473661.81</v>
      </c>
      <c r="P177" s="7">
        <v>0</v>
      </c>
      <c r="Q177" s="78">
        <v>1686473661.81</v>
      </c>
      <c r="R177" s="78"/>
      <c r="S177" s="7">
        <v>1686473661.81</v>
      </c>
      <c r="T177" s="1">
        <v>100</v>
      </c>
      <c r="U177" s="24">
        <v>0</v>
      </c>
    </row>
    <row r="178" spans="1:21" ht="28.5" customHeight="1" hidden="1">
      <c r="A178" s="75" t="s">
        <v>325</v>
      </c>
      <c r="B178" s="76"/>
      <c r="C178" s="41"/>
      <c r="D178" s="75" t="s">
        <v>326</v>
      </c>
      <c r="E178" s="77"/>
      <c r="F178" s="78">
        <v>0</v>
      </c>
      <c r="G178" s="78"/>
      <c r="H178" s="78"/>
      <c r="I178" s="7">
        <v>450793.93</v>
      </c>
      <c r="J178" s="7">
        <v>0</v>
      </c>
      <c r="K178" s="78">
        <v>0</v>
      </c>
      <c r="L178" s="78"/>
      <c r="M178" s="78"/>
      <c r="N178" s="7">
        <v>0</v>
      </c>
      <c r="O178" s="7">
        <v>450793.93</v>
      </c>
      <c r="P178" s="7">
        <v>0</v>
      </c>
      <c r="Q178" s="78">
        <v>450793.93</v>
      </c>
      <c r="R178" s="78"/>
      <c r="S178" s="7">
        <v>450793.93</v>
      </c>
      <c r="T178" s="1">
        <v>100</v>
      </c>
      <c r="U178" s="24">
        <v>0</v>
      </c>
    </row>
    <row r="179" spans="1:21" ht="28.5" customHeight="1" hidden="1">
      <c r="A179" s="75" t="s">
        <v>327</v>
      </c>
      <c r="B179" s="76"/>
      <c r="C179" s="41"/>
      <c r="D179" s="75" t="s">
        <v>328</v>
      </c>
      <c r="E179" s="77"/>
      <c r="F179" s="78">
        <v>0</v>
      </c>
      <c r="G179" s="78"/>
      <c r="H179" s="78"/>
      <c r="I179" s="7">
        <v>90552621.13</v>
      </c>
      <c r="J179" s="7">
        <v>0</v>
      </c>
      <c r="K179" s="78">
        <v>0</v>
      </c>
      <c r="L179" s="78"/>
      <c r="M179" s="78"/>
      <c r="N179" s="7">
        <v>0</v>
      </c>
      <c r="O179" s="7">
        <v>90552621.13</v>
      </c>
      <c r="P179" s="7">
        <v>0</v>
      </c>
      <c r="Q179" s="78">
        <v>90552621.13</v>
      </c>
      <c r="R179" s="78"/>
      <c r="S179" s="7">
        <v>90552621.13</v>
      </c>
      <c r="T179" s="1">
        <v>100</v>
      </c>
      <c r="U179" s="24">
        <v>0</v>
      </c>
    </row>
    <row r="180" spans="1:21" ht="21.75" customHeight="1" hidden="1">
      <c r="A180" s="75" t="s">
        <v>329</v>
      </c>
      <c r="B180" s="76"/>
      <c r="C180" s="41"/>
      <c r="D180" s="75" t="s">
        <v>330</v>
      </c>
      <c r="E180" s="77"/>
      <c r="F180" s="78">
        <v>0</v>
      </c>
      <c r="G180" s="78"/>
      <c r="H180" s="78"/>
      <c r="I180" s="7">
        <v>129693208.22</v>
      </c>
      <c r="J180" s="7">
        <v>0</v>
      </c>
      <c r="K180" s="78">
        <v>0</v>
      </c>
      <c r="L180" s="78"/>
      <c r="M180" s="78"/>
      <c r="N180" s="7">
        <v>0</v>
      </c>
      <c r="O180" s="7">
        <v>129693208.22</v>
      </c>
      <c r="P180" s="7">
        <v>0</v>
      </c>
      <c r="Q180" s="78">
        <v>129693208.22</v>
      </c>
      <c r="R180" s="78"/>
      <c r="S180" s="7">
        <v>129693208.22</v>
      </c>
      <c r="T180" s="1">
        <v>100</v>
      </c>
      <c r="U180" s="24">
        <v>0</v>
      </c>
    </row>
    <row r="181" spans="1:21" ht="21.75" customHeight="1" hidden="1">
      <c r="A181" s="75" t="s">
        <v>331</v>
      </c>
      <c r="B181" s="76"/>
      <c r="C181" s="41"/>
      <c r="D181" s="75" t="s">
        <v>332</v>
      </c>
      <c r="E181" s="77"/>
      <c r="F181" s="78">
        <v>0</v>
      </c>
      <c r="G181" s="78"/>
      <c r="H181" s="78"/>
      <c r="I181" s="7">
        <v>11683912.68</v>
      </c>
      <c r="J181" s="7">
        <v>0</v>
      </c>
      <c r="K181" s="78">
        <v>0</v>
      </c>
      <c r="L181" s="78"/>
      <c r="M181" s="78"/>
      <c r="N181" s="7">
        <v>0</v>
      </c>
      <c r="O181" s="7">
        <v>11683912.68</v>
      </c>
      <c r="P181" s="7">
        <v>0</v>
      </c>
      <c r="Q181" s="78">
        <v>11683912.68</v>
      </c>
      <c r="R181" s="78"/>
      <c r="S181" s="7">
        <v>11683912.68</v>
      </c>
      <c r="T181" s="1">
        <v>100</v>
      </c>
      <c r="U181" s="24">
        <v>0</v>
      </c>
    </row>
    <row r="182" spans="1:21" ht="28.5" customHeight="1" hidden="1">
      <c r="A182" s="75" t="s">
        <v>333</v>
      </c>
      <c r="B182" s="76"/>
      <c r="C182" s="41"/>
      <c r="D182" s="75" t="s">
        <v>334</v>
      </c>
      <c r="E182" s="77"/>
      <c r="F182" s="78">
        <v>0</v>
      </c>
      <c r="G182" s="78"/>
      <c r="H182" s="78"/>
      <c r="I182" s="7">
        <v>1019327792.9</v>
      </c>
      <c r="J182" s="7">
        <v>0</v>
      </c>
      <c r="K182" s="78">
        <v>0</v>
      </c>
      <c r="L182" s="78"/>
      <c r="M182" s="78"/>
      <c r="N182" s="7">
        <v>0</v>
      </c>
      <c r="O182" s="7">
        <v>1019327792.9</v>
      </c>
      <c r="P182" s="7">
        <v>0</v>
      </c>
      <c r="Q182" s="78">
        <v>1019327792.9</v>
      </c>
      <c r="R182" s="78"/>
      <c r="S182" s="7">
        <v>1019327792.9</v>
      </c>
      <c r="T182" s="1">
        <v>100</v>
      </c>
      <c r="U182" s="24">
        <v>0</v>
      </c>
    </row>
    <row r="183" spans="1:21" ht="21.75" customHeight="1" hidden="1">
      <c r="A183" s="75" t="s">
        <v>335</v>
      </c>
      <c r="B183" s="76"/>
      <c r="C183" s="41"/>
      <c r="D183" s="75" t="s">
        <v>336</v>
      </c>
      <c r="E183" s="77"/>
      <c r="F183" s="78">
        <v>0</v>
      </c>
      <c r="G183" s="78"/>
      <c r="H183" s="78"/>
      <c r="I183" s="7">
        <v>1499.09</v>
      </c>
      <c r="J183" s="7">
        <v>0</v>
      </c>
      <c r="K183" s="78">
        <v>0</v>
      </c>
      <c r="L183" s="78"/>
      <c r="M183" s="78"/>
      <c r="N183" s="7">
        <v>0</v>
      </c>
      <c r="O183" s="7">
        <v>1499.09</v>
      </c>
      <c r="P183" s="7">
        <v>0</v>
      </c>
      <c r="Q183" s="78">
        <v>1499.09</v>
      </c>
      <c r="R183" s="78"/>
      <c r="S183" s="7">
        <v>1499.09</v>
      </c>
      <c r="T183" s="1">
        <v>100</v>
      </c>
      <c r="U183" s="24">
        <v>0</v>
      </c>
    </row>
    <row r="184" spans="1:21" ht="28.5" customHeight="1" hidden="1">
      <c r="A184" s="75" t="s">
        <v>337</v>
      </c>
      <c r="B184" s="76"/>
      <c r="C184" s="41"/>
      <c r="D184" s="75" t="s">
        <v>338</v>
      </c>
      <c r="E184" s="77"/>
      <c r="F184" s="78">
        <v>0</v>
      </c>
      <c r="G184" s="78"/>
      <c r="H184" s="78"/>
      <c r="I184" s="7">
        <v>823695229.33</v>
      </c>
      <c r="J184" s="7">
        <v>0</v>
      </c>
      <c r="K184" s="78">
        <v>0</v>
      </c>
      <c r="L184" s="78"/>
      <c r="M184" s="78"/>
      <c r="N184" s="7">
        <v>0</v>
      </c>
      <c r="O184" s="7">
        <v>823695229.33</v>
      </c>
      <c r="P184" s="7">
        <v>0</v>
      </c>
      <c r="Q184" s="78">
        <v>823695229.33</v>
      </c>
      <c r="R184" s="78"/>
      <c r="S184" s="7">
        <v>823695229.33</v>
      </c>
      <c r="T184" s="1">
        <v>100</v>
      </c>
      <c r="U184" s="24">
        <v>0</v>
      </c>
    </row>
    <row r="185" spans="1:21" ht="21.75" customHeight="1" hidden="1">
      <c r="A185" s="75" t="s">
        <v>339</v>
      </c>
      <c r="B185" s="76"/>
      <c r="C185" s="41"/>
      <c r="D185" s="75" t="s">
        <v>340</v>
      </c>
      <c r="E185" s="77"/>
      <c r="F185" s="78">
        <v>0</v>
      </c>
      <c r="G185" s="78"/>
      <c r="H185" s="78"/>
      <c r="I185" s="7">
        <v>2438105.27</v>
      </c>
      <c r="J185" s="7">
        <v>0</v>
      </c>
      <c r="K185" s="78">
        <v>0</v>
      </c>
      <c r="L185" s="78"/>
      <c r="M185" s="78"/>
      <c r="N185" s="7">
        <v>0</v>
      </c>
      <c r="O185" s="7">
        <v>2438105.27</v>
      </c>
      <c r="P185" s="7">
        <v>0</v>
      </c>
      <c r="Q185" s="78">
        <v>2438105.27</v>
      </c>
      <c r="R185" s="78"/>
      <c r="S185" s="7">
        <v>2438105.27</v>
      </c>
      <c r="T185" s="1">
        <v>100</v>
      </c>
      <c r="U185" s="24">
        <v>0</v>
      </c>
    </row>
    <row r="186" spans="1:21" ht="21.75" customHeight="1" hidden="1">
      <c r="A186" s="75" t="s">
        <v>341</v>
      </c>
      <c r="B186" s="76"/>
      <c r="C186" s="41"/>
      <c r="D186" s="75" t="s">
        <v>342</v>
      </c>
      <c r="E186" s="77"/>
      <c r="F186" s="78">
        <v>0</v>
      </c>
      <c r="G186" s="78"/>
      <c r="H186" s="78"/>
      <c r="I186" s="7">
        <v>3677674</v>
      </c>
      <c r="J186" s="7">
        <v>0</v>
      </c>
      <c r="K186" s="78">
        <v>0</v>
      </c>
      <c r="L186" s="78"/>
      <c r="M186" s="78"/>
      <c r="N186" s="7">
        <v>0</v>
      </c>
      <c r="O186" s="7">
        <v>3677674</v>
      </c>
      <c r="P186" s="7">
        <v>0</v>
      </c>
      <c r="Q186" s="78">
        <v>0</v>
      </c>
      <c r="R186" s="78"/>
      <c r="S186" s="7">
        <v>0</v>
      </c>
      <c r="T186" s="1">
        <v>0</v>
      </c>
      <c r="U186" s="24">
        <v>3677674</v>
      </c>
    </row>
    <row r="187" spans="1:21" ht="21.75" customHeight="1" hidden="1">
      <c r="A187" s="75" t="s">
        <v>343</v>
      </c>
      <c r="B187" s="76"/>
      <c r="C187" s="41"/>
      <c r="D187" s="75" t="s">
        <v>344</v>
      </c>
      <c r="E187" s="77"/>
      <c r="F187" s="78">
        <v>0</v>
      </c>
      <c r="G187" s="78"/>
      <c r="H187" s="78"/>
      <c r="I187" s="7">
        <v>551927.69</v>
      </c>
      <c r="J187" s="7">
        <v>0</v>
      </c>
      <c r="K187" s="78">
        <v>0</v>
      </c>
      <c r="L187" s="78"/>
      <c r="M187" s="78"/>
      <c r="N187" s="7">
        <v>0</v>
      </c>
      <c r="O187" s="7">
        <v>551927.69</v>
      </c>
      <c r="P187" s="7">
        <v>0</v>
      </c>
      <c r="Q187" s="78">
        <v>0</v>
      </c>
      <c r="R187" s="78"/>
      <c r="S187" s="7">
        <v>0</v>
      </c>
      <c r="T187" s="1">
        <v>0</v>
      </c>
      <c r="U187" s="24">
        <v>551927.69</v>
      </c>
    </row>
    <row r="188" spans="1:21" ht="28.5" customHeight="1" hidden="1">
      <c r="A188" s="75" t="s">
        <v>345</v>
      </c>
      <c r="B188" s="76"/>
      <c r="C188" s="41"/>
      <c r="D188" s="75" t="s">
        <v>346</v>
      </c>
      <c r="E188" s="77"/>
      <c r="F188" s="78">
        <v>0</v>
      </c>
      <c r="G188" s="78"/>
      <c r="H188" s="78"/>
      <c r="I188" s="7">
        <v>13315</v>
      </c>
      <c r="J188" s="7">
        <v>0</v>
      </c>
      <c r="K188" s="78">
        <v>0</v>
      </c>
      <c r="L188" s="78"/>
      <c r="M188" s="78"/>
      <c r="N188" s="7">
        <v>0</v>
      </c>
      <c r="O188" s="7">
        <v>13315</v>
      </c>
      <c r="P188" s="7">
        <v>0</v>
      </c>
      <c r="Q188" s="78">
        <v>0</v>
      </c>
      <c r="R188" s="78"/>
      <c r="S188" s="7">
        <v>0</v>
      </c>
      <c r="T188" s="1">
        <v>0</v>
      </c>
      <c r="U188" s="24">
        <v>13315</v>
      </c>
    </row>
    <row r="189" spans="1:21" ht="21.75" customHeight="1" hidden="1">
      <c r="A189" s="75" t="s">
        <v>347</v>
      </c>
      <c r="B189" s="76"/>
      <c r="C189" s="41"/>
      <c r="D189" s="75" t="s">
        <v>348</v>
      </c>
      <c r="E189" s="77"/>
      <c r="F189" s="78">
        <v>0</v>
      </c>
      <c r="G189" s="78"/>
      <c r="H189" s="78"/>
      <c r="I189" s="7">
        <v>897497.8</v>
      </c>
      <c r="J189" s="7">
        <v>0</v>
      </c>
      <c r="K189" s="78">
        <v>0</v>
      </c>
      <c r="L189" s="78"/>
      <c r="M189" s="78"/>
      <c r="N189" s="7">
        <v>0</v>
      </c>
      <c r="O189" s="7">
        <v>897497.8</v>
      </c>
      <c r="P189" s="7">
        <v>0</v>
      </c>
      <c r="Q189" s="78">
        <v>0</v>
      </c>
      <c r="R189" s="78"/>
      <c r="S189" s="7">
        <v>0</v>
      </c>
      <c r="T189" s="1">
        <v>0</v>
      </c>
      <c r="U189" s="24">
        <v>897497.8</v>
      </c>
    </row>
    <row r="190" spans="1:21" ht="53.25" customHeight="1" hidden="1">
      <c r="A190" s="75" t="s">
        <v>349</v>
      </c>
      <c r="B190" s="76"/>
      <c r="C190" s="41"/>
      <c r="D190" s="75" t="s">
        <v>350</v>
      </c>
      <c r="E190" s="77"/>
      <c r="F190" s="78">
        <v>0</v>
      </c>
      <c r="G190" s="78"/>
      <c r="H190" s="78"/>
      <c r="I190" s="7">
        <v>84368293.71</v>
      </c>
      <c r="J190" s="7">
        <v>0</v>
      </c>
      <c r="K190" s="78">
        <v>0</v>
      </c>
      <c r="L190" s="78"/>
      <c r="M190" s="78"/>
      <c r="N190" s="7">
        <v>0</v>
      </c>
      <c r="O190" s="7">
        <v>84368293.71</v>
      </c>
      <c r="P190" s="7">
        <v>0</v>
      </c>
      <c r="Q190" s="78">
        <v>0</v>
      </c>
      <c r="R190" s="78"/>
      <c r="S190" s="7">
        <v>0</v>
      </c>
      <c r="T190" s="1">
        <v>0</v>
      </c>
      <c r="U190" s="24">
        <v>84368293.71</v>
      </c>
    </row>
    <row r="191" spans="1:21" ht="28.5" customHeight="1" hidden="1">
      <c r="A191" s="75" t="s">
        <v>351</v>
      </c>
      <c r="B191" s="76"/>
      <c r="C191" s="41"/>
      <c r="D191" s="75" t="s">
        <v>352</v>
      </c>
      <c r="E191" s="77"/>
      <c r="F191" s="78">
        <v>0</v>
      </c>
      <c r="G191" s="78"/>
      <c r="H191" s="78"/>
      <c r="I191" s="7">
        <v>1139394845.05</v>
      </c>
      <c r="J191" s="7">
        <v>0</v>
      </c>
      <c r="K191" s="78">
        <v>0</v>
      </c>
      <c r="L191" s="78"/>
      <c r="M191" s="78"/>
      <c r="N191" s="7">
        <v>0</v>
      </c>
      <c r="O191" s="7">
        <v>1139394845.05</v>
      </c>
      <c r="P191" s="7">
        <v>500000000</v>
      </c>
      <c r="Q191" s="78">
        <v>639394845.05</v>
      </c>
      <c r="R191" s="78"/>
      <c r="S191" s="7">
        <v>1139394845.05</v>
      </c>
      <c r="T191" s="1">
        <v>100</v>
      </c>
      <c r="U191" s="24">
        <v>0</v>
      </c>
    </row>
    <row r="192" spans="1:21" ht="28.5" customHeight="1" hidden="1">
      <c r="A192" s="75" t="s">
        <v>353</v>
      </c>
      <c r="B192" s="76"/>
      <c r="C192" s="41"/>
      <c r="D192" s="75" t="s">
        <v>354</v>
      </c>
      <c r="E192" s="77"/>
      <c r="F192" s="78">
        <v>0</v>
      </c>
      <c r="G192" s="78"/>
      <c r="H192" s="78"/>
      <c r="I192" s="7">
        <v>144592532</v>
      </c>
      <c r="J192" s="7">
        <v>0</v>
      </c>
      <c r="K192" s="78">
        <v>0</v>
      </c>
      <c r="L192" s="78"/>
      <c r="M192" s="78"/>
      <c r="N192" s="7">
        <v>0</v>
      </c>
      <c r="O192" s="7">
        <v>144592532</v>
      </c>
      <c r="P192" s="7">
        <v>0</v>
      </c>
      <c r="Q192" s="78">
        <v>0</v>
      </c>
      <c r="R192" s="78"/>
      <c r="S192" s="7">
        <v>0</v>
      </c>
      <c r="T192" s="1">
        <v>0</v>
      </c>
      <c r="U192" s="24">
        <v>144592532</v>
      </c>
    </row>
    <row r="193" spans="1:21" ht="21.75" customHeight="1" hidden="1">
      <c r="A193" s="75" t="s">
        <v>355</v>
      </c>
      <c r="B193" s="76"/>
      <c r="C193" s="41"/>
      <c r="D193" s="75" t="s">
        <v>356</v>
      </c>
      <c r="E193" s="77"/>
      <c r="F193" s="78">
        <v>0</v>
      </c>
      <c r="G193" s="78"/>
      <c r="H193" s="78"/>
      <c r="I193" s="7">
        <v>1235154930</v>
      </c>
      <c r="J193" s="7">
        <v>0</v>
      </c>
      <c r="K193" s="78">
        <v>0</v>
      </c>
      <c r="L193" s="78"/>
      <c r="M193" s="78"/>
      <c r="N193" s="7">
        <v>0</v>
      </c>
      <c r="O193" s="7">
        <v>1235154930</v>
      </c>
      <c r="P193" s="7">
        <v>0</v>
      </c>
      <c r="Q193" s="78">
        <v>1235154930</v>
      </c>
      <c r="R193" s="78"/>
      <c r="S193" s="7">
        <v>1235154930</v>
      </c>
      <c r="T193" s="1">
        <v>100</v>
      </c>
      <c r="U193" s="24">
        <v>0</v>
      </c>
    </row>
    <row r="194" spans="1:21" ht="21.75" customHeight="1" hidden="1">
      <c r="A194" s="75" t="s">
        <v>357</v>
      </c>
      <c r="B194" s="76"/>
      <c r="C194" s="41"/>
      <c r="D194" s="75" t="s">
        <v>356</v>
      </c>
      <c r="E194" s="77"/>
      <c r="F194" s="78">
        <v>0</v>
      </c>
      <c r="G194" s="78"/>
      <c r="H194" s="78"/>
      <c r="I194" s="7">
        <v>1235154930</v>
      </c>
      <c r="J194" s="7">
        <v>0</v>
      </c>
      <c r="K194" s="78">
        <v>0</v>
      </c>
      <c r="L194" s="78"/>
      <c r="M194" s="78"/>
      <c r="N194" s="7">
        <v>0</v>
      </c>
      <c r="O194" s="7">
        <v>1235154930</v>
      </c>
      <c r="P194" s="7">
        <v>0</v>
      </c>
      <c r="Q194" s="78">
        <v>1235154930</v>
      </c>
      <c r="R194" s="78"/>
      <c r="S194" s="7">
        <v>1235154930</v>
      </c>
      <c r="T194" s="1">
        <v>100</v>
      </c>
      <c r="U194" s="24">
        <v>0</v>
      </c>
    </row>
    <row r="195" spans="1:21" ht="21.75" customHeight="1" hidden="1">
      <c r="A195" s="75" t="s">
        <v>358</v>
      </c>
      <c r="B195" s="76"/>
      <c r="C195" s="41"/>
      <c r="D195" s="75" t="s">
        <v>356</v>
      </c>
      <c r="E195" s="77"/>
      <c r="F195" s="78">
        <v>0</v>
      </c>
      <c r="G195" s="78"/>
      <c r="H195" s="78"/>
      <c r="I195" s="7">
        <v>1235154930</v>
      </c>
      <c r="J195" s="7">
        <v>0</v>
      </c>
      <c r="K195" s="78">
        <v>0</v>
      </c>
      <c r="L195" s="78"/>
      <c r="M195" s="78"/>
      <c r="N195" s="7">
        <v>0</v>
      </c>
      <c r="O195" s="7">
        <v>1235154930</v>
      </c>
      <c r="P195" s="7">
        <v>0</v>
      </c>
      <c r="Q195" s="78">
        <v>1235154930</v>
      </c>
      <c r="R195" s="78"/>
      <c r="S195" s="7">
        <v>1235154930</v>
      </c>
      <c r="T195" s="1">
        <v>100</v>
      </c>
      <c r="U195" s="24">
        <v>0</v>
      </c>
    </row>
    <row r="196" spans="1:21" ht="22.5" customHeight="1" hidden="1">
      <c r="A196" s="75" t="s">
        <v>359</v>
      </c>
      <c r="B196" s="76"/>
      <c r="C196" s="41"/>
      <c r="D196" s="75" t="s">
        <v>356</v>
      </c>
      <c r="E196" s="77"/>
      <c r="F196" s="78">
        <v>0</v>
      </c>
      <c r="G196" s="78"/>
      <c r="H196" s="78"/>
      <c r="I196" s="7">
        <v>948842583</v>
      </c>
      <c r="J196" s="7">
        <v>0</v>
      </c>
      <c r="K196" s="78">
        <v>0</v>
      </c>
      <c r="L196" s="78"/>
      <c r="M196" s="78"/>
      <c r="N196" s="7">
        <v>0</v>
      </c>
      <c r="O196" s="7">
        <v>948842583</v>
      </c>
      <c r="P196" s="7">
        <v>0</v>
      </c>
      <c r="Q196" s="78">
        <v>948842583</v>
      </c>
      <c r="R196" s="78"/>
      <c r="S196" s="7">
        <v>948842583</v>
      </c>
      <c r="T196" s="1">
        <v>100</v>
      </c>
      <c r="U196" s="24">
        <v>0</v>
      </c>
    </row>
    <row r="197" spans="1:21" ht="21.75" customHeight="1" hidden="1">
      <c r="A197" s="75" t="s">
        <v>360</v>
      </c>
      <c r="B197" s="76"/>
      <c r="C197" s="41"/>
      <c r="D197" s="75" t="s">
        <v>356</v>
      </c>
      <c r="E197" s="77"/>
      <c r="F197" s="78">
        <v>0</v>
      </c>
      <c r="G197" s="78"/>
      <c r="H197" s="78"/>
      <c r="I197" s="7">
        <v>267103551</v>
      </c>
      <c r="J197" s="7">
        <v>0</v>
      </c>
      <c r="K197" s="78">
        <v>0</v>
      </c>
      <c r="L197" s="78"/>
      <c r="M197" s="78"/>
      <c r="N197" s="7">
        <v>0</v>
      </c>
      <c r="O197" s="7">
        <v>267103551</v>
      </c>
      <c r="P197" s="7">
        <v>0</v>
      </c>
      <c r="Q197" s="78">
        <v>267103551</v>
      </c>
      <c r="R197" s="78"/>
      <c r="S197" s="7">
        <v>267103551</v>
      </c>
      <c r="T197" s="1">
        <v>100</v>
      </c>
      <c r="U197" s="24">
        <v>0</v>
      </c>
    </row>
    <row r="198" spans="1:21" ht="53.25" customHeight="1" hidden="1">
      <c r="A198" s="75" t="s">
        <v>361</v>
      </c>
      <c r="B198" s="76"/>
      <c r="C198" s="41"/>
      <c r="D198" s="75" t="s">
        <v>362</v>
      </c>
      <c r="E198" s="77"/>
      <c r="F198" s="78">
        <v>0</v>
      </c>
      <c r="G198" s="78"/>
      <c r="H198" s="78"/>
      <c r="I198" s="7">
        <v>19208796</v>
      </c>
      <c r="J198" s="7">
        <v>0</v>
      </c>
      <c r="K198" s="78">
        <v>0</v>
      </c>
      <c r="L198" s="78"/>
      <c r="M198" s="78"/>
      <c r="N198" s="7">
        <v>0</v>
      </c>
      <c r="O198" s="7">
        <v>19208796</v>
      </c>
      <c r="P198" s="7">
        <v>0</v>
      </c>
      <c r="Q198" s="78">
        <v>19208796</v>
      </c>
      <c r="R198" s="78"/>
      <c r="S198" s="7">
        <v>19208796</v>
      </c>
      <c r="T198" s="1">
        <v>100</v>
      </c>
      <c r="U198" s="24">
        <v>0</v>
      </c>
    </row>
    <row r="199" spans="1:21" ht="21.75" customHeight="1" hidden="1">
      <c r="A199" s="75" t="s">
        <v>363</v>
      </c>
      <c r="B199" s="76"/>
      <c r="C199" s="41"/>
      <c r="D199" s="75" t="s">
        <v>364</v>
      </c>
      <c r="E199" s="77"/>
      <c r="F199" s="78">
        <v>30624100172</v>
      </c>
      <c r="G199" s="78"/>
      <c r="H199" s="78"/>
      <c r="I199" s="7">
        <v>0</v>
      </c>
      <c r="J199" s="7">
        <v>0</v>
      </c>
      <c r="K199" s="78">
        <v>0</v>
      </c>
      <c r="L199" s="78"/>
      <c r="M199" s="78"/>
      <c r="N199" s="7">
        <v>0</v>
      </c>
      <c r="O199" s="7">
        <v>30624100172</v>
      </c>
      <c r="P199" s="7">
        <v>1009197640.49</v>
      </c>
      <c r="Q199" s="78">
        <v>553740060.97</v>
      </c>
      <c r="R199" s="78"/>
      <c r="S199" s="7">
        <v>1562937701.46</v>
      </c>
      <c r="T199" s="1">
        <v>5.1036200008547965</v>
      </c>
      <c r="U199" s="24">
        <v>29061162470.54</v>
      </c>
    </row>
    <row r="200" spans="1:21" ht="21.75" customHeight="1" hidden="1">
      <c r="A200" s="75" t="s">
        <v>365</v>
      </c>
      <c r="B200" s="76"/>
      <c r="C200" s="41"/>
      <c r="D200" s="75" t="s">
        <v>364</v>
      </c>
      <c r="E200" s="77"/>
      <c r="F200" s="78">
        <v>30624100172</v>
      </c>
      <c r="G200" s="78"/>
      <c r="H200" s="78"/>
      <c r="I200" s="7">
        <v>0</v>
      </c>
      <c r="J200" s="7">
        <v>0</v>
      </c>
      <c r="K200" s="78">
        <v>0</v>
      </c>
      <c r="L200" s="78"/>
      <c r="M200" s="78"/>
      <c r="N200" s="7">
        <v>0</v>
      </c>
      <c r="O200" s="7">
        <v>30624100172</v>
      </c>
      <c r="P200" s="7">
        <v>1009197640.49</v>
      </c>
      <c r="Q200" s="78">
        <v>553740060.97</v>
      </c>
      <c r="R200" s="78"/>
      <c r="S200" s="7">
        <v>1562937701.46</v>
      </c>
      <c r="T200" s="1">
        <v>5.1036200008547965</v>
      </c>
      <c r="U200" s="24">
        <v>29061162470.54</v>
      </c>
    </row>
    <row r="201" spans="1:21" ht="22.5" customHeight="1" hidden="1">
      <c r="A201" s="75" t="s">
        <v>366</v>
      </c>
      <c r="B201" s="76"/>
      <c r="C201" s="41"/>
      <c r="D201" s="75" t="s">
        <v>367</v>
      </c>
      <c r="E201" s="77"/>
      <c r="F201" s="78">
        <v>15147520973</v>
      </c>
      <c r="G201" s="78"/>
      <c r="H201" s="78"/>
      <c r="I201" s="7">
        <v>0</v>
      </c>
      <c r="J201" s="7">
        <v>0</v>
      </c>
      <c r="K201" s="78">
        <v>0</v>
      </c>
      <c r="L201" s="78"/>
      <c r="M201" s="78"/>
      <c r="N201" s="7">
        <v>0</v>
      </c>
      <c r="O201" s="7">
        <v>15147520973</v>
      </c>
      <c r="P201" s="7">
        <v>138769635.54</v>
      </c>
      <c r="Q201" s="78">
        <v>355904353</v>
      </c>
      <c r="R201" s="78"/>
      <c r="S201" s="7">
        <v>494673988.54</v>
      </c>
      <c r="T201" s="1">
        <v>3.2657092168529855</v>
      </c>
      <c r="U201" s="24">
        <v>14652846984.46</v>
      </c>
    </row>
    <row r="202" spans="1:21" ht="21.75" customHeight="1" hidden="1">
      <c r="A202" s="75" t="s">
        <v>368</v>
      </c>
      <c r="B202" s="76"/>
      <c r="C202" s="41"/>
      <c r="D202" s="75" t="s">
        <v>369</v>
      </c>
      <c r="E202" s="77"/>
      <c r="F202" s="78">
        <v>15147520973</v>
      </c>
      <c r="G202" s="78"/>
      <c r="H202" s="78"/>
      <c r="I202" s="7">
        <v>0</v>
      </c>
      <c r="J202" s="7">
        <v>0</v>
      </c>
      <c r="K202" s="78">
        <v>0</v>
      </c>
      <c r="L202" s="78"/>
      <c r="M202" s="78"/>
      <c r="N202" s="7">
        <v>0</v>
      </c>
      <c r="O202" s="7">
        <v>15147520973</v>
      </c>
      <c r="P202" s="7">
        <v>138769635.54</v>
      </c>
      <c r="Q202" s="78">
        <v>355904353</v>
      </c>
      <c r="R202" s="78"/>
      <c r="S202" s="7">
        <v>494673988.54</v>
      </c>
      <c r="T202" s="1">
        <v>3.2657092168529855</v>
      </c>
      <c r="U202" s="24">
        <v>14652846984.46</v>
      </c>
    </row>
    <row r="203" spans="1:21" ht="21.75" customHeight="1" hidden="1">
      <c r="A203" s="75" t="s">
        <v>370</v>
      </c>
      <c r="B203" s="76"/>
      <c r="C203" s="41"/>
      <c r="D203" s="75" t="s">
        <v>371</v>
      </c>
      <c r="E203" s="77"/>
      <c r="F203" s="78">
        <v>12112809456</v>
      </c>
      <c r="G203" s="78"/>
      <c r="H203" s="78"/>
      <c r="I203" s="7">
        <v>0</v>
      </c>
      <c r="J203" s="7">
        <v>0</v>
      </c>
      <c r="K203" s="78">
        <v>0</v>
      </c>
      <c r="L203" s="78"/>
      <c r="M203" s="78"/>
      <c r="N203" s="7">
        <v>0</v>
      </c>
      <c r="O203" s="7">
        <v>12112809456</v>
      </c>
      <c r="P203" s="7">
        <v>648172635.45</v>
      </c>
      <c r="Q203" s="78">
        <v>93469220.37</v>
      </c>
      <c r="R203" s="78"/>
      <c r="S203" s="7">
        <v>741641855.82</v>
      </c>
      <c r="T203" s="1">
        <v>6.122789750090823</v>
      </c>
      <c r="U203" s="24">
        <v>11371167600.18</v>
      </c>
    </row>
    <row r="204" spans="1:21" ht="21.75" customHeight="1" hidden="1">
      <c r="A204" s="75" t="s">
        <v>372</v>
      </c>
      <c r="B204" s="76"/>
      <c r="C204" s="41"/>
      <c r="D204" s="75" t="s">
        <v>373</v>
      </c>
      <c r="E204" s="77"/>
      <c r="F204" s="78">
        <v>11771904578</v>
      </c>
      <c r="G204" s="78"/>
      <c r="H204" s="78"/>
      <c r="I204" s="7">
        <v>0</v>
      </c>
      <c r="J204" s="7">
        <v>0</v>
      </c>
      <c r="K204" s="78">
        <v>0</v>
      </c>
      <c r="L204" s="78"/>
      <c r="M204" s="78"/>
      <c r="N204" s="7">
        <v>0</v>
      </c>
      <c r="O204" s="7">
        <v>11771904578</v>
      </c>
      <c r="P204" s="7">
        <v>567864874.45</v>
      </c>
      <c r="Q204" s="78">
        <v>89760738.37</v>
      </c>
      <c r="R204" s="78"/>
      <c r="S204" s="7">
        <v>657625612.82</v>
      </c>
      <c r="T204" s="1">
        <v>5.586399451869564</v>
      </c>
      <c r="U204" s="24">
        <v>11114278965.18</v>
      </c>
    </row>
    <row r="205" spans="1:21" ht="21.75" customHeight="1" hidden="1">
      <c r="A205" s="75" t="s">
        <v>374</v>
      </c>
      <c r="B205" s="76"/>
      <c r="C205" s="41"/>
      <c r="D205" s="75" t="s">
        <v>375</v>
      </c>
      <c r="E205" s="77"/>
      <c r="F205" s="78">
        <v>276770151</v>
      </c>
      <c r="G205" s="78"/>
      <c r="H205" s="78"/>
      <c r="I205" s="7">
        <v>0</v>
      </c>
      <c r="J205" s="7">
        <v>0</v>
      </c>
      <c r="K205" s="78">
        <v>0</v>
      </c>
      <c r="L205" s="78"/>
      <c r="M205" s="78"/>
      <c r="N205" s="7">
        <v>0</v>
      </c>
      <c r="O205" s="7">
        <v>276770151</v>
      </c>
      <c r="P205" s="7">
        <v>66621425</v>
      </c>
      <c r="Q205" s="78">
        <v>2565490</v>
      </c>
      <c r="R205" s="78"/>
      <c r="S205" s="7">
        <v>69186915</v>
      </c>
      <c r="T205" s="1">
        <v>24.997968440606876</v>
      </c>
      <c r="U205" s="24">
        <v>207583236</v>
      </c>
    </row>
    <row r="206" spans="1:21" ht="21.75" customHeight="1" hidden="1">
      <c r="A206" s="75" t="s">
        <v>376</v>
      </c>
      <c r="B206" s="76"/>
      <c r="C206" s="41"/>
      <c r="D206" s="75" t="s">
        <v>377</v>
      </c>
      <c r="E206" s="77"/>
      <c r="F206" s="78">
        <v>64134727</v>
      </c>
      <c r="G206" s="78"/>
      <c r="H206" s="78"/>
      <c r="I206" s="7">
        <v>0</v>
      </c>
      <c r="J206" s="7">
        <v>0</v>
      </c>
      <c r="K206" s="78">
        <v>0</v>
      </c>
      <c r="L206" s="78"/>
      <c r="M206" s="78"/>
      <c r="N206" s="7">
        <v>0</v>
      </c>
      <c r="O206" s="7">
        <v>64134727</v>
      </c>
      <c r="P206" s="7">
        <v>13686336</v>
      </c>
      <c r="Q206" s="78">
        <v>1142992</v>
      </c>
      <c r="R206" s="78"/>
      <c r="S206" s="7">
        <v>14829328</v>
      </c>
      <c r="T206" s="1">
        <v>23.12215034453955</v>
      </c>
      <c r="U206" s="24">
        <v>49305399</v>
      </c>
    </row>
    <row r="207" spans="1:21" ht="21.75" customHeight="1" hidden="1">
      <c r="A207" s="75" t="s">
        <v>378</v>
      </c>
      <c r="B207" s="76"/>
      <c r="C207" s="41"/>
      <c r="D207" s="75" t="s">
        <v>379</v>
      </c>
      <c r="E207" s="77"/>
      <c r="F207" s="78">
        <v>3363769743</v>
      </c>
      <c r="G207" s="78"/>
      <c r="H207" s="78"/>
      <c r="I207" s="7">
        <v>0</v>
      </c>
      <c r="J207" s="7">
        <v>0</v>
      </c>
      <c r="K207" s="78">
        <v>0</v>
      </c>
      <c r="L207" s="78"/>
      <c r="M207" s="78"/>
      <c r="N207" s="7">
        <v>0</v>
      </c>
      <c r="O207" s="7">
        <v>3363769743</v>
      </c>
      <c r="P207" s="7">
        <v>141750072.5</v>
      </c>
      <c r="Q207" s="78">
        <v>75088924.6</v>
      </c>
      <c r="R207" s="78"/>
      <c r="S207" s="7">
        <v>216838997.1</v>
      </c>
      <c r="T207" s="1">
        <v>6.44630916106079</v>
      </c>
      <c r="U207" s="24">
        <v>3146930745.9</v>
      </c>
    </row>
    <row r="208" spans="1:21" ht="21.75" customHeight="1" hidden="1">
      <c r="A208" s="75" t="s">
        <v>380</v>
      </c>
      <c r="B208" s="76"/>
      <c r="C208" s="41"/>
      <c r="D208" s="75" t="s">
        <v>379</v>
      </c>
      <c r="E208" s="77"/>
      <c r="F208" s="78">
        <v>6610839</v>
      </c>
      <c r="G208" s="78"/>
      <c r="H208" s="78"/>
      <c r="I208" s="7">
        <v>0</v>
      </c>
      <c r="J208" s="7">
        <v>0</v>
      </c>
      <c r="K208" s="78">
        <v>0</v>
      </c>
      <c r="L208" s="78"/>
      <c r="M208" s="78"/>
      <c r="N208" s="7">
        <v>0</v>
      </c>
      <c r="O208" s="7">
        <v>6610839</v>
      </c>
      <c r="P208" s="7">
        <v>853822</v>
      </c>
      <c r="Q208" s="78">
        <v>307570</v>
      </c>
      <c r="R208" s="78"/>
      <c r="S208" s="7">
        <v>1161392</v>
      </c>
      <c r="T208" s="1">
        <v>17.56799704243289</v>
      </c>
      <c r="U208" s="24">
        <v>5449447</v>
      </c>
    </row>
    <row r="209" spans="1:21" ht="22.5" customHeight="1" hidden="1">
      <c r="A209" s="75" t="s">
        <v>381</v>
      </c>
      <c r="B209" s="76"/>
      <c r="C209" s="41"/>
      <c r="D209" s="75" t="s">
        <v>382</v>
      </c>
      <c r="E209" s="77"/>
      <c r="F209" s="78">
        <v>3263684944</v>
      </c>
      <c r="G209" s="78"/>
      <c r="H209" s="78"/>
      <c r="I209" s="7">
        <v>0</v>
      </c>
      <c r="J209" s="7">
        <v>0</v>
      </c>
      <c r="K209" s="78">
        <v>0</v>
      </c>
      <c r="L209" s="78"/>
      <c r="M209" s="78"/>
      <c r="N209" s="7">
        <v>0</v>
      </c>
      <c r="O209" s="7">
        <v>3263684944</v>
      </c>
      <c r="P209" s="7">
        <v>135598444</v>
      </c>
      <c r="Q209" s="78">
        <v>71264338</v>
      </c>
      <c r="R209" s="78"/>
      <c r="S209" s="7">
        <v>206862782</v>
      </c>
      <c r="T209" s="1">
        <v>6.338319585053673</v>
      </c>
      <c r="U209" s="24">
        <v>3056822162</v>
      </c>
    </row>
    <row r="210" spans="1:21" ht="21.75" customHeight="1" hidden="1">
      <c r="A210" s="75" t="s">
        <v>383</v>
      </c>
      <c r="B210" s="76"/>
      <c r="C210" s="41"/>
      <c r="D210" s="75" t="s">
        <v>384</v>
      </c>
      <c r="E210" s="77"/>
      <c r="F210" s="78">
        <v>93473960</v>
      </c>
      <c r="G210" s="78"/>
      <c r="H210" s="78"/>
      <c r="I210" s="7">
        <v>0</v>
      </c>
      <c r="J210" s="7">
        <v>0</v>
      </c>
      <c r="K210" s="78">
        <v>0</v>
      </c>
      <c r="L210" s="78"/>
      <c r="M210" s="78"/>
      <c r="N210" s="7">
        <v>0</v>
      </c>
      <c r="O210" s="7">
        <v>93473960</v>
      </c>
      <c r="P210" s="7">
        <v>5297806.5</v>
      </c>
      <c r="Q210" s="78">
        <v>3517016.6</v>
      </c>
      <c r="R210" s="78"/>
      <c r="S210" s="7">
        <v>8814823.1</v>
      </c>
      <c r="T210" s="1">
        <v>9.430244637116047</v>
      </c>
      <c r="U210" s="24">
        <v>84659136.9</v>
      </c>
    </row>
    <row r="211" spans="1:21" ht="21.75" customHeight="1" hidden="1">
      <c r="A211" s="75" t="s">
        <v>385</v>
      </c>
      <c r="B211" s="76"/>
      <c r="C211" s="41"/>
      <c r="D211" s="75" t="s">
        <v>386</v>
      </c>
      <c r="E211" s="77"/>
      <c r="F211" s="78">
        <v>0</v>
      </c>
      <c r="G211" s="78"/>
      <c r="H211" s="78"/>
      <c r="I211" s="7">
        <v>0</v>
      </c>
      <c r="J211" s="7">
        <v>0</v>
      </c>
      <c r="K211" s="78">
        <v>0</v>
      </c>
      <c r="L211" s="78"/>
      <c r="M211" s="78"/>
      <c r="N211" s="7">
        <v>0</v>
      </c>
      <c r="O211" s="7">
        <v>0</v>
      </c>
      <c r="P211" s="7">
        <v>80505297</v>
      </c>
      <c r="Q211" s="78">
        <v>29277563</v>
      </c>
      <c r="R211" s="78"/>
      <c r="S211" s="7">
        <v>109782860</v>
      </c>
      <c r="T211" s="1"/>
      <c r="U211" s="24">
        <v>-109782860</v>
      </c>
    </row>
    <row r="212" spans="1:21" ht="21.75" customHeight="1" hidden="1">
      <c r="A212" s="75" t="s">
        <v>387</v>
      </c>
      <c r="B212" s="76"/>
      <c r="C212" s="41"/>
      <c r="D212" s="75" t="s">
        <v>388</v>
      </c>
      <c r="E212" s="77"/>
      <c r="F212" s="78">
        <v>0</v>
      </c>
      <c r="G212" s="78"/>
      <c r="H212" s="78"/>
      <c r="I212" s="7">
        <v>0</v>
      </c>
      <c r="J212" s="7">
        <v>0</v>
      </c>
      <c r="K212" s="78">
        <v>0</v>
      </c>
      <c r="L212" s="78"/>
      <c r="M212" s="78"/>
      <c r="N212" s="7">
        <v>0</v>
      </c>
      <c r="O212" s="7">
        <v>0</v>
      </c>
      <c r="P212" s="7">
        <v>12418840</v>
      </c>
      <c r="Q212" s="78">
        <v>1512930</v>
      </c>
      <c r="R212" s="78"/>
      <c r="S212" s="7">
        <v>13931770</v>
      </c>
      <c r="T212" s="1"/>
      <c r="U212" s="24">
        <v>-13931770</v>
      </c>
    </row>
    <row r="213" spans="1:21" ht="21.75" customHeight="1" hidden="1">
      <c r="A213" s="75" t="s">
        <v>389</v>
      </c>
      <c r="B213" s="76"/>
      <c r="C213" s="41"/>
      <c r="D213" s="75" t="s">
        <v>390</v>
      </c>
      <c r="E213" s="77"/>
      <c r="F213" s="78">
        <v>0</v>
      </c>
      <c r="G213" s="78"/>
      <c r="H213" s="78"/>
      <c r="I213" s="7">
        <v>0</v>
      </c>
      <c r="J213" s="7">
        <v>0</v>
      </c>
      <c r="K213" s="78">
        <v>0</v>
      </c>
      <c r="L213" s="78"/>
      <c r="M213" s="78"/>
      <c r="N213" s="7">
        <v>0</v>
      </c>
      <c r="O213" s="7">
        <v>0</v>
      </c>
      <c r="P213" s="7">
        <v>0</v>
      </c>
      <c r="Q213" s="78">
        <v>26594082</v>
      </c>
      <c r="R213" s="78"/>
      <c r="S213" s="7">
        <v>26594082</v>
      </c>
      <c r="T213" s="1"/>
      <c r="U213" s="24">
        <v>-26594082</v>
      </c>
    </row>
    <row r="214" spans="1:21" ht="21.75" customHeight="1" hidden="1">
      <c r="A214" s="75" t="s">
        <v>391</v>
      </c>
      <c r="B214" s="76"/>
      <c r="C214" s="41"/>
      <c r="D214" s="75" t="s">
        <v>392</v>
      </c>
      <c r="E214" s="77"/>
      <c r="F214" s="78">
        <v>0</v>
      </c>
      <c r="G214" s="78"/>
      <c r="H214" s="78"/>
      <c r="I214" s="7">
        <v>0</v>
      </c>
      <c r="J214" s="7">
        <v>0</v>
      </c>
      <c r="K214" s="78">
        <v>0</v>
      </c>
      <c r="L214" s="78"/>
      <c r="M214" s="78"/>
      <c r="N214" s="7">
        <v>0</v>
      </c>
      <c r="O214" s="7">
        <v>0</v>
      </c>
      <c r="P214" s="7">
        <v>43600</v>
      </c>
      <c r="Q214" s="78">
        <v>0</v>
      </c>
      <c r="R214" s="78"/>
      <c r="S214" s="7">
        <v>43600</v>
      </c>
      <c r="T214" s="1"/>
      <c r="U214" s="24">
        <v>-43600</v>
      </c>
    </row>
    <row r="215" spans="1:21" ht="21.75" customHeight="1" hidden="1">
      <c r="A215" s="75" t="s">
        <v>393</v>
      </c>
      <c r="B215" s="76"/>
      <c r="C215" s="41"/>
      <c r="D215" s="75" t="s">
        <v>394</v>
      </c>
      <c r="E215" s="77"/>
      <c r="F215" s="78">
        <v>0</v>
      </c>
      <c r="G215" s="78"/>
      <c r="H215" s="78"/>
      <c r="I215" s="7">
        <v>0</v>
      </c>
      <c r="J215" s="7">
        <v>0</v>
      </c>
      <c r="K215" s="78">
        <v>0</v>
      </c>
      <c r="L215" s="78"/>
      <c r="M215" s="78"/>
      <c r="N215" s="7">
        <v>0</v>
      </c>
      <c r="O215" s="7">
        <v>0</v>
      </c>
      <c r="P215" s="7">
        <v>2815291</v>
      </c>
      <c r="Q215" s="78">
        <v>0</v>
      </c>
      <c r="R215" s="78"/>
      <c r="S215" s="7">
        <v>2815291</v>
      </c>
      <c r="T215" s="1"/>
      <c r="U215" s="24">
        <v>-2815291</v>
      </c>
    </row>
    <row r="216" spans="1:21" ht="21.75" customHeight="1" hidden="1">
      <c r="A216" s="75" t="s">
        <v>395</v>
      </c>
      <c r="B216" s="76"/>
      <c r="C216" s="41"/>
      <c r="D216" s="75" t="s">
        <v>396</v>
      </c>
      <c r="E216" s="77"/>
      <c r="F216" s="78">
        <v>0</v>
      </c>
      <c r="G216" s="78"/>
      <c r="H216" s="78"/>
      <c r="I216" s="7">
        <v>0</v>
      </c>
      <c r="J216" s="7">
        <v>0</v>
      </c>
      <c r="K216" s="78">
        <v>0</v>
      </c>
      <c r="L216" s="78"/>
      <c r="M216" s="78"/>
      <c r="N216" s="7">
        <v>0</v>
      </c>
      <c r="O216" s="7">
        <v>0</v>
      </c>
      <c r="P216" s="7">
        <v>65020851</v>
      </c>
      <c r="Q216" s="78">
        <v>1151783</v>
      </c>
      <c r="R216" s="78"/>
      <c r="S216" s="7">
        <v>66172634</v>
      </c>
      <c r="T216" s="1"/>
      <c r="U216" s="24">
        <v>-66172634</v>
      </c>
    </row>
    <row r="217" spans="1:21" ht="21.75" customHeight="1" hidden="1">
      <c r="A217" s="75" t="s">
        <v>397</v>
      </c>
      <c r="B217" s="76"/>
      <c r="C217" s="41"/>
      <c r="D217" s="75" t="s">
        <v>398</v>
      </c>
      <c r="E217" s="77"/>
      <c r="F217" s="78">
        <v>0</v>
      </c>
      <c r="G217" s="78"/>
      <c r="H217" s="78"/>
      <c r="I217" s="7">
        <v>0</v>
      </c>
      <c r="J217" s="7">
        <v>0</v>
      </c>
      <c r="K217" s="78">
        <v>0</v>
      </c>
      <c r="L217" s="78"/>
      <c r="M217" s="78"/>
      <c r="N217" s="7">
        <v>0</v>
      </c>
      <c r="O217" s="7">
        <v>0</v>
      </c>
      <c r="P217" s="7">
        <v>206715</v>
      </c>
      <c r="Q217" s="78">
        <v>18768</v>
      </c>
      <c r="R217" s="78"/>
      <c r="S217" s="7">
        <v>225483</v>
      </c>
      <c r="T217" s="1"/>
      <c r="U217" s="24">
        <v>-225483</v>
      </c>
    </row>
    <row r="218" spans="1:21" ht="22.5" customHeight="1" hidden="1">
      <c r="A218" s="75" t="s">
        <v>399</v>
      </c>
      <c r="B218" s="76"/>
      <c r="C218" s="41"/>
      <c r="D218" s="75" t="s">
        <v>400</v>
      </c>
      <c r="E218" s="77"/>
      <c r="F218" s="78">
        <v>0</v>
      </c>
      <c r="G218" s="78"/>
      <c r="H218" s="78"/>
      <c r="I218" s="7">
        <v>0</v>
      </c>
      <c r="J218" s="7">
        <v>0</v>
      </c>
      <c r="K218" s="78">
        <v>0</v>
      </c>
      <c r="L218" s="78"/>
      <c r="M218" s="78"/>
      <c r="N218" s="7">
        <v>0</v>
      </c>
      <c r="O218" s="7">
        <v>0</v>
      </c>
      <c r="P218" s="7">
        <v>0</v>
      </c>
      <c r="Q218" s="78">
        <v>19322254.65</v>
      </c>
      <c r="R218" s="78"/>
      <c r="S218" s="7">
        <v>19322254.65</v>
      </c>
      <c r="T218" s="1"/>
      <c r="U218" s="24">
        <v>-19322254.65</v>
      </c>
    </row>
    <row r="219" spans="1:21" ht="21.75" customHeight="1" hidden="1">
      <c r="A219" s="75" t="s">
        <v>401</v>
      </c>
      <c r="B219" s="76"/>
      <c r="C219" s="41"/>
      <c r="D219" s="75" t="s">
        <v>400</v>
      </c>
      <c r="E219" s="77"/>
      <c r="F219" s="78">
        <v>0</v>
      </c>
      <c r="G219" s="78"/>
      <c r="H219" s="78"/>
      <c r="I219" s="7">
        <v>0</v>
      </c>
      <c r="J219" s="7">
        <v>0</v>
      </c>
      <c r="K219" s="78">
        <v>0</v>
      </c>
      <c r="L219" s="78"/>
      <c r="M219" s="78"/>
      <c r="N219" s="7">
        <v>0</v>
      </c>
      <c r="O219" s="7">
        <v>0</v>
      </c>
      <c r="P219" s="7">
        <v>0</v>
      </c>
      <c r="Q219" s="78">
        <v>19322254.65</v>
      </c>
      <c r="R219" s="78"/>
      <c r="S219" s="7">
        <v>19322254.65</v>
      </c>
      <c r="T219" s="1"/>
      <c r="U219" s="24">
        <v>-19322254.65</v>
      </c>
    </row>
    <row r="220" spans="1:21" ht="21.75" customHeight="1" hidden="1">
      <c r="A220" s="75" t="s">
        <v>402</v>
      </c>
      <c r="B220" s="76"/>
      <c r="C220" s="41"/>
      <c r="D220" s="75" t="s">
        <v>403</v>
      </c>
      <c r="E220" s="77"/>
      <c r="F220" s="78">
        <v>0</v>
      </c>
      <c r="G220" s="78"/>
      <c r="H220" s="78"/>
      <c r="I220" s="7">
        <v>0</v>
      </c>
      <c r="J220" s="7">
        <v>0</v>
      </c>
      <c r="K220" s="78">
        <v>0</v>
      </c>
      <c r="L220" s="78"/>
      <c r="M220" s="78"/>
      <c r="N220" s="7">
        <v>0</v>
      </c>
      <c r="O220" s="7">
        <v>0</v>
      </c>
      <c r="P220" s="7">
        <v>0</v>
      </c>
      <c r="Q220" s="78">
        <v>19322254.65</v>
      </c>
      <c r="R220" s="78"/>
      <c r="S220" s="7">
        <v>19322254.65</v>
      </c>
      <c r="T220" s="1"/>
      <c r="U220" s="24">
        <v>-19322254.65</v>
      </c>
    </row>
    <row r="221" spans="1:21" ht="21.75" customHeight="1" hidden="1">
      <c r="A221" s="75" t="s">
        <v>404</v>
      </c>
      <c r="B221" s="76"/>
      <c r="C221" s="41"/>
      <c r="D221" s="75" t="s">
        <v>405</v>
      </c>
      <c r="E221" s="77"/>
      <c r="F221" s="78">
        <v>0</v>
      </c>
      <c r="G221" s="78"/>
      <c r="H221" s="78"/>
      <c r="I221" s="7">
        <v>0</v>
      </c>
      <c r="J221" s="7">
        <v>0</v>
      </c>
      <c r="K221" s="78">
        <v>0</v>
      </c>
      <c r="L221" s="78"/>
      <c r="M221" s="78"/>
      <c r="N221" s="7">
        <v>0</v>
      </c>
      <c r="O221" s="7">
        <v>0</v>
      </c>
      <c r="P221" s="7">
        <v>0</v>
      </c>
      <c r="Q221" s="78">
        <v>19322254.65</v>
      </c>
      <c r="R221" s="78"/>
      <c r="S221" s="7">
        <v>19322254.65</v>
      </c>
      <c r="T221" s="1"/>
      <c r="U221" s="24">
        <v>-19322254.65</v>
      </c>
    </row>
    <row r="222" spans="1:21" ht="21.75" customHeight="1" hidden="1">
      <c r="A222" s="75" t="s">
        <v>406</v>
      </c>
      <c r="B222" s="76"/>
      <c r="C222" s="41"/>
      <c r="D222" s="75" t="s">
        <v>407</v>
      </c>
      <c r="E222" s="77"/>
      <c r="F222" s="78">
        <v>62224226709</v>
      </c>
      <c r="G222" s="78"/>
      <c r="H222" s="78"/>
      <c r="I222" s="7">
        <v>4320035462.14</v>
      </c>
      <c r="J222" s="7">
        <v>1067539934</v>
      </c>
      <c r="K222" s="78">
        <v>0</v>
      </c>
      <c r="L222" s="78"/>
      <c r="M222" s="78"/>
      <c r="N222" s="7">
        <v>0</v>
      </c>
      <c r="O222" s="7">
        <v>65476722237.14</v>
      </c>
      <c r="P222" s="7">
        <v>4267518231</v>
      </c>
      <c r="Q222" s="78">
        <v>484031474.14</v>
      </c>
      <c r="R222" s="78"/>
      <c r="S222" s="7">
        <v>4751549705.14</v>
      </c>
      <c r="T222" s="1">
        <v>7.256853340842411</v>
      </c>
      <c r="U222" s="24">
        <v>60725172532</v>
      </c>
    </row>
    <row r="223" spans="1:21" ht="21.75" customHeight="1" hidden="1">
      <c r="A223" s="75" t="s">
        <v>408</v>
      </c>
      <c r="B223" s="76"/>
      <c r="C223" s="41"/>
      <c r="D223" s="75" t="s">
        <v>409</v>
      </c>
      <c r="E223" s="77"/>
      <c r="F223" s="78">
        <v>44257643439</v>
      </c>
      <c r="G223" s="78"/>
      <c r="H223" s="78"/>
      <c r="I223" s="7">
        <v>3921424624</v>
      </c>
      <c r="J223" s="7">
        <v>1067539934</v>
      </c>
      <c r="K223" s="78">
        <v>0</v>
      </c>
      <c r="L223" s="78"/>
      <c r="M223" s="78"/>
      <c r="N223" s="7">
        <v>0</v>
      </c>
      <c r="O223" s="7">
        <v>47111528129</v>
      </c>
      <c r="P223" s="7">
        <v>4096197357</v>
      </c>
      <c r="Q223" s="78">
        <v>2118045</v>
      </c>
      <c r="R223" s="78"/>
      <c r="S223" s="7">
        <v>4098315402</v>
      </c>
      <c r="T223" s="1">
        <v>8.699177387704472</v>
      </c>
      <c r="U223" s="24">
        <v>43013212727</v>
      </c>
    </row>
    <row r="224" spans="1:21" ht="21.75" customHeight="1" hidden="1">
      <c r="A224" s="75" t="s">
        <v>410</v>
      </c>
      <c r="B224" s="76"/>
      <c r="C224" s="41"/>
      <c r="D224" s="75" t="s">
        <v>411</v>
      </c>
      <c r="E224" s="77"/>
      <c r="F224" s="78">
        <v>23560223811</v>
      </c>
      <c r="G224" s="78"/>
      <c r="H224" s="78"/>
      <c r="I224" s="7">
        <v>499335239</v>
      </c>
      <c r="J224" s="7">
        <v>0</v>
      </c>
      <c r="K224" s="78">
        <v>0</v>
      </c>
      <c r="L224" s="78"/>
      <c r="M224" s="78"/>
      <c r="N224" s="7">
        <v>0</v>
      </c>
      <c r="O224" s="7">
        <v>24059559050</v>
      </c>
      <c r="P224" s="7">
        <v>3010628212</v>
      </c>
      <c r="Q224" s="78">
        <v>0</v>
      </c>
      <c r="R224" s="78"/>
      <c r="S224" s="7">
        <v>3010628212</v>
      </c>
      <c r="T224" s="1">
        <v>12.51323104360884</v>
      </c>
      <c r="U224" s="24">
        <v>21048930838</v>
      </c>
    </row>
    <row r="225" spans="1:21" ht="28.5" customHeight="1" hidden="1">
      <c r="A225" s="75" t="s">
        <v>412</v>
      </c>
      <c r="B225" s="76"/>
      <c r="C225" s="41"/>
      <c r="D225" s="75" t="s">
        <v>413</v>
      </c>
      <c r="E225" s="77"/>
      <c r="F225" s="78">
        <v>23560223811</v>
      </c>
      <c r="G225" s="78"/>
      <c r="H225" s="78"/>
      <c r="I225" s="7">
        <v>499335239</v>
      </c>
      <c r="J225" s="7">
        <v>0</v>
      </c>
      <c r="K225" s="78">
        <v>0</v>
      </c>
      <c r="L225" s="78"/>
      <c r="M225" s="78"/>
      <c r="N225" s="7">
        <v>0</v>
      </c>
      <c r="O225" s="7">
        <v>24059559050</v>
      </c>
      <c r="P225" s="7">
        <v>3010628212</v>
      </c>
      <c r="Q225" s="78">
        <v>0</v>
      </c>
      <c r="R225" s="78"/>
      <c r="S225" s="7">
        <v>3010628212</v>
      </c>
      <c r="T225" s="1">
        <v>12.51323104360884</v>
      </c>
      <c r="U225" s="24">
        <v>21048930838</v>
      </c>
    </row>
    <row r="226" spans="1:21" ht="21.75" customHeight="1" hidden="1">
      <c r="A226" s="75" t="s">
        <v>414</v>
      </c>
      <c r="B226" s="76"/>
      <c r="C226" s="41"/>
      <c r="D226" s="75" t="s">
        <v>415</v>
      </c>
      <c r="E226" s="77"/>
      <c r="F226" s="78">
        <v>23382831830</v>
      </c>
      <c r="G226" s="78"/>
      <c r="H226" s="78"/>
      <c r="I226" s="7">
        <v>499335239</v>
      </c>
      <c r="J226" s="7">
        <v>0</v>
      </c>
      <c r="K226" s="78">
        <v>0</v>
      </c>
      <c r="L226" s="78"/>
      <c r="M226" s="78"/>
      <c r="N226" s="7">
        <v>0</v>
      </c>
      <c r="O226" s="7">
        <v>23882167069</v>
      </c>
      <c r="P226" s="7">
        <v>3010628212</v>
      </c>
      <c r="Q226" s="78">
        <v>0</v>
      </c>
      <c r="R226" s="78"/>
      <c r="S226" s="7">
        <v>3010628212</v>
      </c>
      <c r="T226" s="1">
        <v>12.606176831866799</v>
      </c>
      <c r="U226" s="24">
        <v>20871538857</v>
      </c>
    </row>
    <row r="227" spans="1:21" ht="21.75" customHeight="1" hidden="1">
      <c r="A227" s="75" t="s">
        <v>416</v>
      </c>
      <c r="B227" s="76"/>
      <c r="C227" s="41"/>
      <c r="D227" s="75" t="s">
        <v>417</v>
      </c>
      <c r="E227" s="77"/>
      <c r="F227" s="78">
        <v>177391981</v>
      </c>
      <c r="G227" s="78"/>
      <c r="H227" s="78"/>
      <c r="I227" s="7">
        <v>0</v>
      </c>
      <c r="J227" s="7">
        <v>0</v>
      </c>
      <c r="K227" s="78">
        <v>0</v>
      </c>
      <c r="L227" s="78"/>
      <c r="M227" s="78"/>
      <c r="N227" s="7">
        <v>0</v>
      </c>
      <c r="O227" s="7">
        <v>177391981</v>
      </c>
      <c r="P227" s="7">
        <v>0</v>
      </c>
      <c r="Q227" s="78">
        <v>0</v>
      </c>
      <c r="R227" s="78"/>
      <c r="S227" s="7">
        <v>0</v>
      </c>
      <c r="T227" s="1">
        <v>0</v>
      </c>
      <c r="U227" s="24">
        <v>177391981</v>
      </c>
    </row>
    <row r="228" spans="1:21" ht="21.75" customHeight="1" hidden="1">
      <c r="A228" s="75" t="s">
        <v>418</v>
      </c>
      <c r="B228" s="76"/>
      <c r="C228" s="41"/>
      <c r="D228" s="75" t="s">
        <v>419</v>
      </c>
      <c r="E228" s="77"/>
      <c r="F228" s="78">
        <v>13412370701</v>
      </c>
      <c r="G228" s="78"/>
      <c r="H228" s="78"/>
      <c r="I228" s="7">
        <v>2194252255</v>
      </c>
      <c r="J228" s="7">
        <v>134278574</v>
      </c>
      <c r="K228" s="78">
        <v>0</v>
      </c>
      <c r="L228" s="78"/>
      <c r="M228" s="78"/>
      <c r="N228" s="7">
        <v>0</v>
      </c>
      <c r="O228" s="7">
        <v>15472344382</v>
      </c>
      <c r="P228" s="7">
        <v>946525495</v>
      </c>
      <c r="Q228" s="78">
        <v>0</v>
      </c>
      <c r="R228" s="78"/>
      <c r="S228" s="7">
        <v>946525495</v>
      </c>
      <c r="T228" s="1">
        <v>6.117531200385868</v>
      </c>
      <c r="U228" s="24">
        <v>14525818887</v>
      </c>
    </row>
    <row r="229" spans="1:21" ht="28.5" customHeight="1" hidden="1">
      <c r="A229" s="75" t="s">
        <v>420</v>
      </c>
      <c r="B229" s="76"/>
      <c r="C229" s="41"/>
      <c r="D229" s="75" t="s">
        <v>421</v>
      </c>
      <c r="E229" s="77"/>
      <c r="F229" s="78">
        <v>13412370701</v>
      </c>
      <c r="G229" s="78"/>
      <c r="H229" s="78"/>
      <c r="I229" s="7">
        <v>2194252255</v>
      </c>
      <c r="J229" s="7">
        <v>134278574</v>
      </c>
      <c r="K229" s="78">
        <v>0</v>
      </c>
      <c r="L229" s="78"/>
      <c r="M229" s="78"/>
      <c r="N229" s="7">
        <v>0</v>
      </c>
      <c r="O229" s="7">
        <v>15472344382</v>
      </c>
      <c r="P229" s="7">
        <v>946525495</v>
      </c>
      <c r="Q229" s="78">
        <v>0</v>
      </c>
      <c r="R229" s="78"/>
      <c r="S229" s="7">
        <v>946525495</v>
      </c>
      <c r="T229" s="1">
        <v>6.117531200385868</v>
      </c>
      <c r="U229" s="24">
        <v>14525818887</v>
      </c>
    </row>
    <row r="230" spans="1:21" ht="21.75" customHeight="1" hidden="1">
      <c r="A230" s="75" t="s">
        <v>422</v>
      </c>
      <c r="B230" s="76"/>
      <c r="C230" s="41"/>
      <c r="D230" s="75" t="s">
        <v>423</v>
      </c>
      <c r="E230" s="77"/>
      <c r="F230" s="78">
        <v>1080804069</v>
      </c>
      <c r="G230" s="78"/>
      <c r="H230" s="78"/>
      <c r="I230" s="7">
        <v>2194252255</v>
      </c>
      <c r="J230" s="7">
        <v>134278574</v>
      </c>
      <c r="K230" s="78">
        <v>0</v>
      </c>
      <c r="L230" s="78"/>
      <c r="M230" s="78"/>
      <c r="N230" s="7">
        <v>0</v>
      </c>
      <c r="O230" s="7">
        <v>3140777750</v>
      </c>
      <c r="P230" s="7">
        <v>0</v>
      </c>
      <c r="Q230" s="78">
        <v>946525495</v>
      </c>
      <c r="R230" s="78"/>
      <c r="S230" s="7">
        <v>946525495</v>
      </c>
      <c r="T230" s="1">
        <v>30.1366594627716</v>
      </c>
      <c r="U230" s="24">
        <v>2194252255</v>
      </c>
    </row>
    <row r="231" spans="1:21" ht="21.75" customHeight="1" hidden="1">
      <c r="A231" s="75" t="s">
        <v>424</v>
      </c>
      <c r="B231" s="76"/>
      <c r="C231" s="41"/>
      <c r="D231" s="75" t="s">
        <v>425</v>
      </c>
      <c r="E231" s="77"/>
      <c r="F231" s="78">
        <v>12331566632</v>
      </c>
      <c r="G231" s="78"/>
      <c r="H231" s="78"/>
      <c r="I231" s="7">
        <v>0</v>
      </c>
      <c r="J231" s="7">
        <v>0</v>
      </c>
      <c r="K231" s="78">
        <v>0</v>
      </c>
      <c r="L231" s="78"/>
      <c r="M231" s="78"/>
      <c r="N231" s="7">
        <v>0</v>
      </c>
      <c r="O231" s="7">
        <v>12331566632</v>
      </c>
      <c r="P231" s="7">
        <v>946525495</v>
      </c>
      <c r="Q231" s="78">
        <v>-946525495</v>
      </c>
      <c r="R231" s="78"/>
      <c r="S231" s="7">
        <v>0</v>
      </c>
      <c r="T231" s="1">
        <v>0</v>
      </c>
      <c r="U231" s="24">
        <v>12331566632</v>
      </c>
    </row>
    <row r="232" spans="1:21" ht="22.5" customHeight="1" hidden="1">
      <c r="A232" s="75" t="s">
        <v>426</v>
      </c>
      <c r="B232" s="76"/>
      <c r="C232" s="41"/>
      <c r="D232" s="75" t="s">
        <v>427</v>
      </c>
      <c r="E232" s="77"/>
      <c r="F232" s="78">
        <v>3769503052</v>
      </c>
      <c r="G232" s="78"/>
      <c r="H232" s="78"/>
      <c r="I232" s="7">
        <v>579932737</v>
      </c>
      <c r="J232" s="7">
        <v>0</v>
      </c>
      <c r="K232" s="78">
        <v>0</v>
      </c>
      <c r="L232" s="78"/>
      <c r="M232" s="78"/>
      <c r="N232" s="7">
        <v>0</v>
      </c>
      <c r="O232" s="7">
        <v>4349435789</v>
      </c>
      <c r="P232" s="7">
        <v>1033747</v>
      </c>
      <c r="Q232" s="78">
        <v>0</v>
      </c>
      <c r="R232" s="78"/>
      <c r="S232" s="7">
        <v>1033747</v>
      </c>
      <c r="T232" s="1">
        <v>0.023767381567384258</v>
      </c>
      <c r="U232" s="24">
        <v>4348402042</v>
      </c>
    </row>
    <row r="233" spans="1:21" ht="21.75" customHeight="1" hidden="1">
      <c r="A233" s="75" t="s">
        <v>428</v>
      </c>
      <c r="B233" s="76"/>
      <c r="C233" s="41"/>
      <c r="D233" s="75" t="s">
        <v>429</v>
      </c>
      <c r="E233" s="77"/>
      <c r="F233" s="78">
        <v>3769503052</v>
      </c>
      <c r="G233" s="78"/>
      <c r="H233" s="78"/>
      <c r="I233" s="7">
        <v>579932737</v>
      </c>
      <c r="J233" s="7">
        <v>0</v>
      </c>
      <c r="K233" s="78">
        <v>0</v>
      </c>
      <c r="L233" s="78"/>
      <c r="M233" s="78"/>
      <c r="N233" s="7">
        <v>0</v>
      </c>
      <c r="O233" s="7">
        <v>4349435789</v>
      </c>
      <c r="P233" s="7">
        <v>1033747</v>
      </c>
      <c r="Q233" s="78">
        <v>0</v>
      </c>
      <c r="R233" s="78"/>
      <c r="S233" s="7">
        <v>1033747</v>
      </c>
      <c r="T233" s="1">
        <v>0.023767381567384258</v>
      </c>
      <c r="U233" s="24">
        <v>4348402042</v>
      </c>
    </row>
    <row r="234" spans="1:21" ht="21.75" customHeight="1" hidden="1">
      <c r="A234" s="75" t="s">
        <v>430</v>
      </c>
      <c r="B234" s="76"/>
      <c r="C234" s="41"/>
      <c r="D234" s="75" t="s">
        <v>431</v>
      </c>
      <c r="E234" s="77"/>
      <c r="F234" s="78">
        <v>3769503052</v>
      </c>
      <c r="G234" s="78"/>
      <c r="H234" s="78"/>
      <c r="I234" s="7">
        <v>579932737</v>
      </c>
      <c r="J234" s="7">
        <v>0</v>
      </c>
      <c r="K234" s="78">
        <v>0</v>
      </c>
      <c r="L234" s="78"/>
      <c r="M234" s="78"/>
      <c r="N234" s="7">
        <v>0</v>
      </c>
      <c r="O234" s="7">
        <v>4349435789</v>
      </c>
      <c r="P234" s="7">
        <v>1033747</v>
      </c>
      <c r="Q234" s="78">
        <v>0</v>
      </c>
      <c r="R234" s="78"/>
      <c r="S234" s="7">
        <v>1033747</v>
      </c>
      <c r="T234" s="1">
        <v>0.023767381567384258</v>
      </c>
      <c r="U234" s="24">
        <v>4348402042</v>
      </c>
    </row>
    <row r="235" spans="1:21" ht="21.75" customHeight="1" hidden="1">
      <c r="A235" s="75" t="s">
        <v>432</v>
      </c>
      <c r="B235" s="76"/>
      <c r="C235" s="41"/>
      <c r="D235" s="75" t="s">
        <v>433</v>
      </c>
      <c r="E235" s="77"/>
      <c r="F235" s="78">
        <v>2740687190</v>
      </c>
      <c r="G235" s="78"/>
      <c r="H235" s="78"/>
      <c r="I235" s="7">
        <v>616031775</v>
      </c>
      <c r="J235" s="7">
        <v>933261360</v>
      </c>
      <c r="K235" s="78">
        <v>0</v>
      </c>
      <c r="L235" s="78"/>
      <c r="M235" s="78"/>
      <c r="N235" s="7">
        <v>0</v>
      </c>
      <c r="O235" s="7">
        <v>2423457605</v>
      </c>
      <c r="P235" s="7">
        <v>138009903</v>
      </c>
      <c r="Q235" s="78">
        <v>0</v>
      </c>
      <c r="R235" s="78"/>
      <c r="S235" s="7">
        <v>138009903</v>
      </c>
      <c r="T235" s="1">
        <v>5.694752106051387</v>
      </c>
      <c r="U235" s="24">
        <v>2285447702</v>
      </c>
    </row>
    <row r="236" spans="1:21" ht="21.75" customHeight="1" hidden="1">
      <c r="A236" s="75" t="s">
        <v>434</v>
      </c>
      <c r="B236" s="76"/>
      <c r="C236" s="41"/>
      <c r="D236" s="75" t="s">
        <v>435</v>
      </c>
      <c r="E236" s="77"/>
      <c r="F236" s="78">
        <v>2740687190</v>
      </c>
      <c r="G236" s="78"/>
      <c r="H236" s="78"/>
      <c r="I236" s="7">
        <v>616031775</v>
      </c>
      <c r="J236" s="7">
        <v>933261360</v>
      </c>
      <c r="K236" s="78">
        <v>0</v>
      </c>
      <c r="L236" s="78"/>
      <c r="M236" s="78"/>
      <c r="N236" s="7">
        <v>0</v>
      </c>
      <c r="O236" s="7">
        <v>2423457605</v>
      </c>
      <c r="P236" s="7">
        <v>138009903</v>
      </c>
      <c r="Q236" s="78">
        <v>0</v>
      </c>
      <c r="R236" s="78"/>
      <c r="S236" s="7">
        <v>138009903</v>
      </c>
      <c r="T236" s="1">
        <v>5.694752106051387</v>
      </c>
      <c r="U236" s="24">
        <v>2285447702</v>
      </c>
    </row>
    <row r="237" spans="1:21" ht="21.75" customHeight="1" hidden="1">
      <c r="A237" s="75" t="s">
        <v>436</v>
      </c>
      <c r="B237" s="76"/>
      <c r="C237" s="41"/>
      <c r="D237" s="75" t="s">
        <v>437</v>
      </c>
      <c r="E237" s="77"/>
      <c r="F237" s="78">
        <v>1807425830</v>
      </c>
      <c r="G237" s="78"/>
      <c r="H237" s="78"/>
      <c r="I237" s="7">
        <v>616031775</v>
      </c>
      <c r="J237" s="7">
        <v>0</v>
      </c>
      <c r="K237" s="78">
        <v>0</v>
      </c>
      <c r="L237" s="78"/>
      <c r="M237" s="78"/>
      <c r="N237" s="7">
        <v>0</v>
      </c>
      <c r="O237" s="7">
        <v>2423457605</v>
      </c>
      <c r="P237" s="7">
        <v>138009903</v>
      </c>
      <c r="Q237" s="78">
        <v>0</v>
      </c>
      <c r="R237" s="78"/>
      <c r="S237" s="7">
        <v>138009903</v>
      </c>
      <c r="T237" s="1">
        <v>5.694752106051387</v>
      </c>
      <c r="U237" s="24">
        <v>2285447702</v>
      </c>
    </row>
    <row r="238" spans="1:21" ht="21.75" customHeight="1" hidden="1">
      <c r="A238" s="75" t="s">
        <v>438</v>
      </c>
      <c r="B238" s="76"/>
      <c r="C238" s="41"/>
      <c r="D238" s="75" t="s">
        <v>439</v>
      </c>
      <c r="E238" s="77"/>
      <c r="F238" s="78">
        <v>933261360</v>
      </c>
      <c r="G238" s="78"/>
      <c r="H238" s="78"/>
      <c r="I238" s="7">
        <v>0</v>
      </c>
      <c r="J238" s="7">
        <v>933261360</v>
      </c>
      <c r="K238" s="78">
        <v>0</v>
      </c>
      <c r="L238" s="78"/>
      <c r="M238" s="78"/>
      <c r="N238" s="7">
        <v>0</v>
      </c>
      <c r="O238" s="7">
        <v>0</v>
      </c>
      <c r="P238" s="7">
        <v>0</v>
      </c>
      <c r="Q238" s="78">
        <v>0</v>
      </c>
      <c r="R238" s="78"/>
      <c r="S238" s="7">
        <v>0</v>
      </c>
      <c r="T238" s="1"/>
      <c r="U238" s="24">
        <v>0</v>
      </c>
    </row>
    <row r="239" spans="1:21" ht="21.75" customHeight="1" hidden="1">
      <c r="A239" s="75" t="s">
        <v>440</v>
      </c>
      <c r="B239" s="76"/>
      <c r="C239" s="41"/>
      <c r="D239" s="75" t="s">
        <v>441</v>
      </c>
      <c r="E239" s="77"/>
      <c r="F239" s="78">
        <v>0</v>
      </c>
      <c r="G239" s="78"/>
      <c r="H239" s="78"/>
      <c r="I239" s="7">
        <v>2118045</v>
      </c>
      <c r="J239" s="7">
        <v>0</v>
      </c>
      <c r="K239" s="78">
        <v>0</v>
      </c>
      <c r="L239" s="78"/>
      <c r="M239" s="78"/>
      <c r="N239" s="7">
        <v>0</v>
      </c>
      <c r="O239" s="7">
        <v>2118045</v>
      </c>
      <c r="P239" s="7">
        <v>0</v>
      </c>
      <c r="Q239" s="78">
        <v>2118045</v>
      </c>
      <c r="R239" s="78"/>
      <c r="S239" s="7">
        <v>2118045</v>
      </c>
      <c r="T239" s="1">
        <v>100</v>
      </c>
      <c r="U239" s="24">
        <v>0</v>
      </c>
    </row>
    <row r="240" spans="1:21" ht="22.5" customHeight="1" hidden="1">
      <c r="A240" s="75" t="s">
        <v>442</v>
      </c>
      <c r="B240" s="76"/>
      <c r="C240" s="41"/>
      <c r="D240" s="75" t="s">
        <v>443</v>
      </c>
      <c r="E240" s="77"/>
      <c r="F240" s="78">
        <v>0</v>
      </c>
      <c r="G240" s="78"/>
      <c r="H240" s="78"/>
      <c r="I240" s="7">
        <v>229870</v>
      </c>
      <c r="J240" s="7">
        <v>0</v>
      </c>
      <c r="K240" s="78">
        <v>0</v>
      </c>
      <c r="L240" s="78"/>
      <c r="M240" s="78"/>
      <c r="N240" s="7">
        <v>0</v>
      </c>
      <c r="O240" s="7">
        <v>229870</v>
      </c>
      <c r="P240" s="7">
        <v>0</v>
      </c>
      <c r="Q240" s="78">
        <v>229870</v>
      </c>
      <c r="R240" s="78"/>
      <c r="S240" s="7">
        <v>229870</v>
      </c>
      <c r="T240" s="1">
        <v>100</v>
      </c>
      <c r="U240" s="24">
        <v>0</v>
      </c>
    </row>
    <row r="241" spans="1:21" ht="21.75" customHeight="1" hidden="1">
      <c r="A241" s="75" t="s">
        <v>444</v>
      </c>
      <c r="B241" s="76"/>
      <c r="C241" s="41"/>
      <c r="D241" s="75" t="s">
        <v>445</v>
      </c>
      <c r="E241" s="77"/>
      <c r="F241" s="78">
        <v>0</v>
      </c>
      <c r="G241" s="78"/>
      <c r="H241" s="78"/>
      <c r="I241" s="7">
        <v>229870</v>
      </c>
      <c r="J241" s="7">
        <v>0</v>
      </c>
      <c r="K241" s="78">
        <v>0</v>
      </c>
      <c r="L241" s="78"/>
      <c r="M241" s="78"/>
      <c r="N241" s="7">
        <v>0</v>
      </c>
      <c r="O241" s="7">
        <v>229870</v>
      </c>
      <c r="P241" s="7">
        <v>0</v>
      </c>
      <c r="Q241" s="78">
        <v>229870</v>
      </c>
      <c r="R241" s="78"/>
      <c r="S241" s="7">
        <v>229870</v>
      </c>
      <c r="T241" s="1">
        <v>100</v>
      </c>
      <c r="U241" s="24">
        <v>0</v>
      </c>
    </row>
    <row r="242" spans="1:21" ht="21.75" customHeight="1" hidden="1">
      <c r="A242" s="75" t="s">
        <v>446</v>
      </c>
      <c r="B242" s="76"/>
      <c r="C242" s="41"/>
      <c r="D242" s="75" t="s">
        <v>364</v>
      </c>
      <c r="E242" s="77"/>
      <c r="F242" s="78">
        <v>0</v>
      </c>
      <c r="G242" s="78"/>
      <c r="H242" s="78"/>
      <c r="I242" s="7">
        <v>1888175</v>
      </c>
      <c r="J242" s="7">
        <v>0</v>
      </c>
      <c r="K242" s="78">
        <v>0</v>
      </c>
      <c r="L242" s="78"/>
      <c r="M242" s="78"/>
      <c r="N242" s="7">
        <v>0</v>
      </c>
      <c r="O242" s="7">
        <v>1888175</v>
      </c>
      <c r="P242" s="7">
        <v>0</v>
      </c>
      <c r="Q242" s="78">
        <v>1888175</v>
      </c>
      <c r="R242" s="78"/>
      <c r="S242" s="7">
        <v>1888175</v>
      </c>
      <c r="T242" s="1">
        <v>100</v>
      </c>
      <c r="U242" s="24">
        <v>0</v>
      </c>
    </row>
    <row r="243" spans="1:21" ht="21.75" customHeight="1" hidden="1">
      <c r="A243" s="75" t="s">
        <v>447</v>
      </c>
      <c r="B243" s="76"/>
      <c r="C243" s="41"/>
      <c r="D243" s="75" t="s">
        <v>448</v>
      </c>
      <c r="E243" s="77"/>
      <c r="F243" s="78">
        <v>0</v>
      </c>
      <c r="G243" s="78"/>
      <c r="H243" s="78"/>
      <c r="I243" s="7">
        <v>1888175</v>
      </c>
      <c r="J243" s="7">
        <v>0</v>
      </c>
      <c r="K243" s="78">
        <v>0</v>
      </c>
      <c r="L243" s="78"/>
      <c r="M243" s="78"/>
      <c r="N243" s="7">
        <v>0</v>
      </c>
      <c r="O243" s="7">
        <v>1888175</v>
      </c>
      <c r="P243" s="7">
        <v>0</v>
      </c>
      <c r="Q243" s="78">
        <v>1888175</v>
      </c>
      <c r="R243" s="78"/>
      <c r="S243" s="7">
        <v>1888175</v>
      </c>
      <c r="T243" s="1">
        <v>100</v>
      </c>
      <c r="U243" s="24">
        <v>0</v>
      </c>
    </row>
    <row r="244" spans="1:21" ht="21.75" customHeight="1" hidden="1">
      <c r="A244" s="75" t="s">
        <v>449</v>
      </c>
      <c r="B244" s="76"/>
      <c r="C244" s="41"/>
      <c r="D244" s="75" t="s">
        <v>450</v>
      </c>
      <c r="E244" s="77"/>
      <c r="F244" s="78">
        <v>774858685</v>
      </c>
      <c r="G244" s="78"/>
      <c r="H244" s="78"/>
      <c r="I244" s="7">
        <v>29754573</v>
      </c>
      <c r="J244" s="7">
        <v>0</v>
      </c>
      <c r="K244" s="78">
        <v>0</v>
      </c>
      <c r="L244" s="78"/>
      <c r="M244" s="78"/>
      <c r="N244" s="7">
        <v>0</v>
      </c>
      <c r="O244" s="7">
        <v>804613258</v>
      </c>
      <c r="P244" s="7">
        <v>0</v>
      </c>
      <c r="Q244" s="78">
        <v>0</v>
      </c>
      <c r="R244" s="78"/>
      <c r="S244" s="7">
        <v>0</v>
      </c>
      <c r="T244" s="1">
        <v>0</v>
      </c>
      <c r="U244" s="24">
        <v>804613258</v>
      </c>
    </row>
    <row r="245" spans="1:21" ht="21.75" customHeight="1" hidden="1">
      <c r="A245" s="75" t="s">
        <v>451</v>
      </c>
      <c r="B245" s="76"/>
      <c r="C245" s="41"/>
      <c r="D245" s="75" t="s">
        <v>25</v>
      </c>
      <c r="E245" s="77"/>
      <c r="F245" s="78">
        <v>774858685</v>
      </c>
      <c r="G245" s="78"/>
      <c r="H245" s="78"/>
      <c r="I245" s="7">
        <v>29754573</v>
      </c>
      <c r="J245" s="7">
        <v>0</v>
      </c>
      <c r="K245" s="78">
        <v>0</v>
      </c>
      <c r="L245" s="78"/>
      <c r="M245" s="78"/>
      <c r="N245" s="7">
        <v>0</v>
      </c>
      <c r="O245" s="7">
        <v>804613258</v>
      </c>
      <c r="P245" s="7">
        <v>0</v>
      </c>
      <c r="Q245" s="78">
        <v>0</v>
      </c>
      <c r="R245" s="78"/>
      <c r="S245" s="7">
        <v>0</v>
      </c>
      <c r="T245" s="1">
        <v>0</v>
      </c>
      <c r="U245" s="24">
        <v>804613258</v>
      </c>
    </row>
    <row r="246" spans="1:21" ht="21.75" customHeight="1" hidden="1">
      <c r="A246" s="75" t="s">
        <v>452</v>
      </c>
      <c r="B246" s="76"/>
      <c r="C246" s="41"/>
      <c r="D246" s="75" t="s">
        <v>453</v>
      </c>
      <c r="E246" s="77"/>
      <c r="F246" s="78">
        <v>774858685</v>
      </c>
      <c r="G246" s="78"/>
      <c r="H246" s="78"/>
      <c r="I246" s="7">
        <v>29754573</v>
      </c>
      <c r="J246" s="7">
        <v>0</v>
      </c>
      <c r="K246" s="78">
        <v>0</v>
      </c>
      <c r="L246" s="78"/>
      <c r="M246" s="78"/>
      <c r="N246" s="7">
        <v>0</v>
      </c>
      <c r="O246" s="7">
        <v>804613258</v>
      </c>
      <c r="P246" s="7">
        <v>0</v>
      </c>
      <c r="Q246" s="78">
        <v>0</v>
      </c>
      <c r="R246" s="78"/>
      <c r="S246" s="7">
        <v>0</v>
      </c>
      <c r="T246" s="1">
        <v>0</v>
      </c>
      <c r="U246" s="24">
        <v>804613258</v>
      </c>
    </row>
    <row r="247" spans="1:21" ht="36.75" customHeight="1" hidden="1">
      <c r="A247" s="75" t="s">
        <v>454</v>
      </c>
      <c r="B247" s="76"/>
      <c r="C247" s="41"/>
      <c r="D247" s="75" t="s">
        <v>455</v>
      </c>
      <c r="E247" s="77"/>
      <c r="F247" s="78">
        <v>2500000000</v>
      </c>
      <c r="G247" s="78"/>
      <c r="H247" s="78"/>
      <c r="I247" s="7">
        <v>212237.2</v>
      </c>
      <c r="J247" s="7">
        <v>0</v>
      </c>
      <c r="K247" s="78">
        <v>0</v>
      </c>
      <c r="L247" s="78"/>
      <c r="M247" s="78"/>
      <c r="N247" s="7">
        <v>0</v>
      </c>
      <c r="O247" s="7">
        <v>2500212237.2</v>
      </c>
      <c r="P247" s="7">
        <v>0</v>
      </c>
      <c r="Q247" s="78">
        <v>212237.2</v>
      </c>
      <c r="R247" s="78"/>
      <c r="S247" s="7">
        <v>212237.2</v>
      </c>
      <c r="T247" s="1">
        <v>0.008488767347114718</v>
      </c>
      <c r="U247" s="24">
        <v>2500000000</v>
      </c>
    </row>
    <row r="248" spans="1:21" ht="21.75" customHeight="1" hidden="1">
      <c r="A248" s="75" t="s">
        <v>456</v>
      </c>
      <c r="B248" s="76"/>
      <c r="C248" s="41"/>
      <c r="D248" s="75" t="s">
        <v>457</v>
      </c>
      <c r="E248" s="77"/>
      <c r="F248" s="78">
        <v>1</v>
      </c>
      <c r="G248" s="78"/>
      <c r="H248" s="78"/>
      <c r="I248" s="7">
        <v>0</v>
      </c>
      <c r="J248" s="7">
        <v>0</v>
      </c>
      <c r="K248" s="78">
        <v>0</v>
      </c>
      <c r="L248" s="78"/>
      <c r="M248" s="78"/>
      <c r="N248" s="7">
        <v>0</v>
      </c>
      <c r="O248" s="7">
        <v>1</v>
      </c>
      <c r="P248" s="7">
        <v>0</v>
      </c>
      <c r="Q248" s="78">
        <v>0</v>
      </c>
      <c r="R248" s="78"/>
      <c r="S248" s="7">
        <v>0</v>
      </c>
      <c r="T248" s="1">
        <v>0</v>
      </c>
      <c r="U248" s="24">
        <v>1</v>
      </c>
    </row>
    <row r="249" spans="1:21" ht="22.5" customHeight="1" hidden="1">
      <c r="A249" s="75" t="s">
        <v>458</v>
      </c>
      <c r="B249" s="76"/>
      <c r="C249" s="41"/>
      <c r="D249" s="75" t="s">
        <v>459</v>
      </c>
      <c r="E249" s="77"/>
      <c r="F249" s="78">
        <v>1</v>
      </c>
      <c r="G249" s="78"/>
      <c r="H249" s="78"/>
      <c r="I249" s="7">
        <v>0</v>
      </c>
      <c r="J249" s="7">
        <v>0</v>
      </c>
      <c r="K249" s="78">
        <v>0</v>
      </c>
      <c r="L249" s="78"/>
      <c r="M249" s="78"/>
      <c r="N249" s="7">
        <v>0</v>
      </c>
      <c r="O249" s="7">
        <v>1</v>
      </c>
      <c r="P249" s="7">
        <v>0</v>
      </c>
      <c r="Q249" s="78">
        <v>0</v>
      </c>
      <c r="R249" s="78"/>
      <c r="S249" s="7">
        <v>0</v>
      </c>
      <c r="T249" s="1">
        <v>0</v>
      </c>
      <c r="U249" s="24">
        <v>1</v>
      </c>
    </row>
    <row r="250" spans="1:21" ht="21.75" customHeight="1" hidden="1">
      <c r="A250" s="75" t="s">
        <v>460</v>
      </c>
      <c r="B250" s="76"/>
      <c r="C250" s="41"/>
      <c r="D250" s="75" t="s">
        <v>461</v>
      </c>
      <c r="E250" s="77"/>
      <c r="F250" s="78">
        <v>1</v>
      </c>
      <c r="G250" s="78"/>
      <c r="H250" s="78"/>
      <c r="I250" s="7">
        <v>0</v>
      </c>
      <c r="J250" s="7">
        <v>0</v>
      </c>
      <c r="K250" s="78">
        <v>0</v>
      </c>
      <c r="L250" s="78"/>
      <c r="M250" s="78"/>
      <c r="N250" s="7">
        <v>0</v>
      </c>
      <c r="O250" s="7">
        <v>1</v>
      </c>
      <c r="P250" s="7">
        <v>0</v>
      </c>
      <c r="Q250" s="78">
        <v>0</v>
      </c>
      <c r="R250" s="78"/>
      <c r="S250" s="7">
        <v>0</v>
      </c>
      <c r="T250" s="1">
        <v>0</v>
      </c>
      <c r="U250" s="24">
        <v>1</v>
      </c>
    </row>
    <row r="251" spans="1:21" ht="21.75" customHeight="1" hidden="1">
      <c r="A251" s="75" t="s">
        <v>462</v>
      </c>
      <c r="B251" s="76"/>
      <c r="C251" s="41"/>
      <c r="D251" s="75" t="s">
        <v>463</v>
      </c>
      <c r="E251" s="77"/>
      <c r="F251" s="78">
        <v>0</v>
      </c>
      <c r="G251" s="78"/>
      <c r="H251" s="78"/>
      <c r="I251" s="7">
        <v>212237.2</v>
      </c>
      <c r="J251" s="7">
        <v>0</v>
      </c>
      <c r="K251" s="78">
        <v>0</v>
      </c>
      <c r="L251" s="78"/>
      <c r="M251" s="78"/>
      <c r="N251" s="7">
        <v>0</v>
      </c>
      <c r="O251" s="7">
        <v>212237.2</v>
      </c>
      <c r="P251" s="7">
        <v>0</v>
      </c>
      <c r="Q251" s="78">
        <v>212237.2</v>
      </c>
      <c r="R251" s="78"/>
      <c r="S251" s="7">
        <v>212237.2</v>
      </c>
      <c r="T251" s="1">
        <v>100</v>
      </c>
      <c r="U251" s="24">
        <v>0</v>
      </c>
    </row>
    <row r="252" spans="1:21" ht="21.75" customHeight="1" hidden="1">
      <c r="A252" s="75" t="s">
        <v>464</v>
      </c>
      <c r="B252" s="76"/>
      <c r="C252" s="41"/>
      <c r="D252" s="75" t="s">
        <v>465</v>
      </c>
      <c r="E252" s="77"/>
      <c r="F252" s="78">
        <v>0</v>
      </c>
      <c r="G252" s="78"/>
      <c r="H252" s="78"/>
      <c r="I252" s="7">
        <v>212237.2</v>
      </c>
      <c r="J252" s="7">
        <v>0</v>
      </c>
      <c r="K252" s="78">
        <v>0</v>
      </c>
      <c r="L252" s="78"/>
      <c r="M252" s="78"/>
      <c r="N252" s="7">
        <v>0</v>
      </c>
      <c r="O252" s="7">
        <v>212237.2</v>
      </c>
      <c r="P252" s="7">
        <v>0</v>
      </c>
      <c r="Q252" s="78">
        <v>212237.2</v>
      </c>
      <c r="R252" s="78"/>
      <c r="S252" s="7">
        <v>212237.2</v>
      </c>
      <c r="T252" s="1">
        <v>100</v>
      </c>
      <c r="U252" s="24">
        <v>0</v>
      </c>
    </row>
    <row r="253" spans="1:21" ht="28.5" customHeight="1" hidden="1">
      <c r="A253" s="75" t="s">
        <v>466</v>
      </c>
      <c r="B253" s="76"/>
      <c r="C253" s="41"/>
      <c r="D253" s="75" t="s">
        <v>467</v>
      </c>
      <c r="E253" s="77"/>
      <c r="F253" s="78">
        <v>0</v>
      </c>
      <c r="G253" s="78"/>
      <c r="H253" s="78"/>
      <c r="I253" s="7">
        <v>212237.2</v>
      </c>
      <c r="J253" s="7">
        <v>0</v>
      </c>
      <c r="K253" s="78">
        <v>0</v>
      </c>
      <c r="L253" s="78"/>
      <c r="M253" s="78"/>
      <c r="N253" s="7">
        <v>0</v>
      </c>
      <c r="O253" s="7">
        <v>212237.2</v>
      </c>
      <c r="P253" s="7">
        <v>0</v>
      </c>
      <c r="Q253" s="78">
        <v>212237.2</v>
      </c>
      <c r="R253" s="78"/>
      <c r="S253" s="7">
        <v>212237.2</v>
      </c>
      <c r="T253" s="1">
        <v>100</v>
      </c>
      <c r="U253" s="24">
        <v>0</v>
      </c>
    </row>
    <row r="254" spans="1:21" ht="21.75" customHeight="1" hidden="1">
      <c r="A254" s="75" t="s">
        <v>468</v>
      </c>
      <c r="B254" s="76"/>
      <c r="C254" s="41"/>
      <c r="D254" s="75" t="s">
        <v>450</v>
      </c>
      <c r="E254" s="77"/>
      <c r="F254" s="78">
        <v>2499999999</v>
      </c>
      <c r="G254" s="78"/>
      <c r="H254" s="78"/>
      <c r="I254" s="7">
        <v>0</v>
      </c>
      <c r="J254" s="7">
        <v>0</v>
      </c>
      <c r="K254" s="78">
        <v>0</v>
      </c>
      <c r="L254" s="78"/>
      <c r="M254" s="78"/>
      <c r="N254" s="7">
        <v>0</v>
      </c>
      <c r="O254" s="7">
        <v>2499999999</v>
      </c>
      <c r="P254" s="7">
        <v>0</v>
      </c>
      <c r="Q254" s="78">
        <v>0</v>
      </c>
      <c r="R254" s="78"/>
      <c r="S254" s="7">
        <v>0</v>
      </c>
      <c r="T254" s="1">
        <v>0</v>
      </c>
      <c r="U254" s="24">
        <v>2499999999</v>
      </c>
    </row>
    <row r="255" spans="1:21" ht="21.75" customHeight="1" hidden="1">
      <c r="A255" s="75" t="s">
        <v>469</v>
      </c>
      <c r="B255" s="76"/>
      <c r="C255" s="41"/>
      <c r="D255" s="75" t="s">
        <v>25</v>
      </c>
      <c r="E255" s="77"/>
      <c r="F255" s="78">
        <v>2499999999</v>
      </c>
      <c r="G255" s="78"/>
      <c r="H255" s="78"/>
      <c r="I255" s="7">
        <v>0</v>
      </c>
      <c r="J255" s="7">
        <v>0</v>
      </c>
      <c r="K255" s="78">
        <v>0</v>
      </c>
      <c r="L255" s="78"/>
      <c r="M255" s="78"/>
      <c r="N255" s="7">
        <v>0</v>
      </c>
      <c r="O255" s="7">
        <v>2499999999</v>
      </c>
      <c r="P255" s="7">
        <v>0</v>
      </c>
      <c r="Q255" s="78">
        <v>0</v>
      </c>
      <c r="R255" s="78"/>
      <c r="S255" s="7">
        <v>0</v>
      </c>
      <c r="T255" s="1">
        <v>0</v>
      </c>
      <c r="U255" s="24">
        <v>2499999999</v>
      </c>
    </row>
    <row r="256" spans="1:21" ht="21.75" customHeight="1" hidden="1">
      <c r="A256" s="75" t="s">
        <v>470</v>
      </c>
      <c r="B256" s="76"/>
      <c r="C256" s="41"/>
      <c r="D256" s="75" t="s">
        <v>471</v>
      </c>
      <c r="E256" s="77"/>
      <c r="F256" s="78">
        <v>2499999999</v>
      </c>
      <c r="G256" s="78"/>
      <c r="H256" s="78"/>
      <c r="I256" s="7">
        <v>0</v>
      </c>
      <c r="J256" s="7">
        <v>0</v>
      </c>
      <c r="K256" s="78">
        <v>0</v>
      </c>
      <c r="L256" s="78"/>
      <c r="M256" s="78"/>
      <c r="N256" s="7">
        <v>0</v>
      </c>
      <c r="O256" s="7">
        <v>2499999999</v>
      </c>
      <c r="P256" s="7">
        <v>0</v>
      </c>
      <c r="Q256" s="78">
        <v>0</v>
      </c>
      <c r="R256" s="78"/>
      <c r="S256" s="7">
        <v>0</v>
      </c>
      <c r="T256" s="1">
        <v>0</v>
      </c>
      <c r="U256" s="24">
        <v>2499999999</v>
      </c>
    </row>
    <row r="257" spans="1:21" ht="21.75" customHeight="1" hidden="1">
      <c r="A257" s="75" t="s">
        <v>472</v>
      </c>
      <c r="B257" s="76"/>
      <c r="C257" s="41"/>
      <c r="D257" s="75" t="s">
        <v>473</v>
      </c>
      <c r="E257" s="77"/>
      <c r="F257" s="78">
        <v>11018708615</v>
      </c>
      <c r="G257" s="78"/>
      <c r="H257" s="78"/>
      <c r="I257" s="7">
        <v>39352876.65</v>
      </c>
      <c r="J257" s="7">
        <v>0</v>
      </c>
      <c r="K257" s="78">
        <v>0</v>
      </c>
      <c r="L257" s="78"/>
      <c r="M257" s="78"/>
      <c r="N257" s="7">
        <v>0</v>
      </c>
      <c r="O257" s="7">
        <v>11058061491.65</v>
      </c>
      <c r="P257" s="7">
        <v>171320874</v>
      </c>
      <c r="Q257" s="78">
        <v>34435399.65</v>
      </c>
      <c r="R257" s="78"/>
      <c r="S257" s="7">
        <v>205756273.65</v>
      </c>
      <c r="T257" s="1">
        <v>1.8606902647934056</v>
      </c>
      <c r="U257" s="24">
        <v>10852305218</v>
      </c>
    </row>
    <row r="258" spans="1:21" ht="21.75" customHeight="1" hidden="1">
      <c r="A258" s="75" t="s">
        <v>474</v>
      </c>
      <c r="B258" s="76"/>
      <c r="C258" s="41"/>
      <c r="D258" s="75" t="s">
        <v>475</v>
      </c>
      <c r="E258" s="77"/>
      <c r="F258" s="78">
        <v>2313567299</v>
      </c>
      <c r="G258" s="78"/>
      <c r="H258" s="78"/>
      <c r="I258" s="7">
        <v>0</v>
      </c>
      <c r="J258" s="7">
        <v>0</v>
      </c>
      <c r="K258" s="78">
        <v>0</v>
      </c>
      <c r="L258" s="78"/>
      <c r="M258" s="78"/>
      <c r="N258" s="7">
        <v>0</v>
      </c>
      <c r="O258" s="7">
        <v>2313567299</v>
      </c>
      <c r="P258" s="7">
        <v>171320874</v>
      </c>
      <c r="Q258" s="78">
        <v>-4917477</v>
      </c>
      <c r="R258" s="78"/>
      <c r="S258" s="7">
        <v>166403397</v>
      </c>
      <c r="T258" s="1">
        <v>7.192502983246912</v>
      </c>
      <c r="U258" s="24">
        <v>2147163902</v>
      </c>
    </row>
    <row r="259" spans="1:21" ht="21.75" customHeight="1" hidden="1">
      <c r="A259" s="75" t="s">
        <v>476</v>
      </c>
      <c r="B259" s="76"/>
      <c r="C259" s="41"/>
      <c r="D259" s="75" t="s">
        <v>477</v>
      </c>
      <c r="E259" s="77"/>
      <c r="F259" s="78">
        <v>1336190921</v>
      </c>
      <c r="G259" s="78"/>
      <c r="H259" s="78"/>
      <c r="I259" s="7">
        <v>0</v>
      </c>
      <c r="J259" s="7">
        <v>0</v>
      </c>
      <c r="K259" s="78">
        <v>0</v>
      </c>
      <c r="L259" s="78"/>
      <c r="M259" s="78"/>
      <c r="N259" s="7">
        <v>0</v>
      </c>
      <c r="O259" s="7">
        <v>1336190921</v>
      </c>
      <c r="P259" s="7">
        <v>71478836</v>
      </c>
      <c r="Q259" s="78">
        <v>-4917477</v>
      </c>
      <c r="R259" s="78"/>
      <c r="S259" s="7">
        <v>66561359</v>
      </c>
      <c r="T259" s="1">
        <v>4.98142577934789</v>
      </c>
      <c r="U259" s="24">
        <v>1269629562</v>
      </c>
    </row>
    <row r="260" spans="1:21" ht="22.5" customHeight="1" hidden="1">
      <c r="A260" s="75" t="s">
        <v>478</v>
      </c>
      <c r="B260" s="76"/>
      <c r="C260" s="41"/>
      <c r="D260" s="75" t="s">
        <v>479</v>
      </c>
      <c r="E260" s="77"/>
      <c r="F260" s="78">
        <v>57744231</v>
      </c>
      <c r="G260" s="78"/>
      <c r="H260" s="78"/>
      <c r="I260" s="7">
        <v>0</v>
      </c>
      <c r="J260" s="7">
        <v>0</v>
      </c>
      <c r="K260" s="78">
        <v>0</v>
      </c>
      <c r="L260" s="78"/>
      <c r="M260" s="78"/>
      <c r="N260" s="7">
        <v>0</v>
      </c>
      <c r="O260" s="7">
        <v>57744231</v>
      </c>
      <c r="P260" s="7">
        <v>66561359</v>
      </c>
      <c r="Q260" s="78">
        <v>0</v>
      </c>
      <c r="R260" s="78"/>
      <c r="S260" s="7">
        <v>66561359</v>
      </c>
      <c r="T260" s="1">
        <v>115.26927945408089</v>
      </c>
      <c r="U260" s="24">
        <v>-8817128</v>
      </c>
    </row>
    <row r="261" spans="1:21" ht="21.75" customHeight="1" hidden="1">
      <c r="A261" s="75" t="s">
        <v>480</v>
      </c>
      <c r="B261" s="76"/>
      <c r="C261" s="41"/>
      <c r="D261" s="75" t="s">
        <v>481</v>
      </c>
      <c r="E261" s="77"/>
      <c r="F261" s="78">
        <v>1278446690</v>
      </c>
      <c r="G261" s="78"/>
      <c r="H261" s="78"/>
      <c r="I261" s="7">
        <v>0</v>
      </c>
      <c r="J261" s="7">
        <v>0</v>
      </c>
      <c r="K261" s="78">
        <v>0</v>
      </c>
      <c r="L261" s="78"/>
      <c r="M261" s="78"/>
      <c r="N261" s="7">
        <v>0</v>
      </c>
      <c r="O261" s="7">
        <v>1278446690</v>
      </c>
      <c r="P261" s="7">
        <v>4917477</v>
      </c>
      <c r="Q261" s="78">
        <v>-4917477</v>
      </c>
      <c r="R261" s="78"/>
      <c r="S261" s="7">
        <v>0</v>
      </c>
      <c r="T261" s="1">
        <v>0</v>
      </c>
      <c r="U261" s="24">
        <v>1278446690</v>
      </c>
    </row>
    <row r="262" spans="1:21" ht="21.75" customHeight="1" hidden="1">
      <c r="A262" s="75" t="s">
        <v>482</v>
      </c>
      <c r="B262" s="76"/>
      <c r="C262" s="41"/>
      <c r="D262" s="75" t="s">
        <v>483</v>
      </c>
      <c r="E262" s="77"/>
      <c r="F262" s="78">
        <v>977376378</v>
      </c>
      <c r="G262" s="78"/>
      <c r="H262" s="78"/>
      <c r="I262" s="7">
        <v>0</v>
      </c>
      <c r="J262" s="7">
        <v>0</v>
      </c>
      <c r="K262" s="78">
        <v>0</v>
      </c>
      <c r="L262" s="78"/>
      <c r="M262" s="78"/>
      <c r="N262" s="7">
        <v>0</v>
      </c>
      <c r="O262" s="7">
        <v>977376378</v>
      </c>
      <c r="P262" s="7">
        <v>99842038</v>
      </c>
      <c r="Q262" s="78">
        <v>0</v>
      </c>
      <c r="R262" s="78"/>
      <c r="S262" s="7">
        <v>99842038</v>
      </c>
      <c r="T262" s="1">
        <v>10.215311137793837</v>
      </c>
      <c r="U262" s="24">
        <v>877534340</v>
      </c>
    </row>
    <row r="263" spans="1:21" ht="21.75" customHeight="1" hidden="1">
      <c r="A263" s="75" t="s">
        <v>484</v>
      </c>
      <c r="B263" s="76"/>
      <c r="C263" s="41"/>
      <c r="D263" s="75" t="s">
        <v>485</v>
      </c>
      <c r="E263" s="77"/>
      <c r="F263" s="78">
        <v>86616347</v>
      </c>
      <c r="G263" s="78"/>
      <c r="H263" s="78"/>
      <c r="I263" s="7">
        <v>0</v>
      </c>
      <c r="J263" s="7">
        <v>0</v>
      </c>
      <c r="K263" s="78">
        <v>0</v>
      </c>
      <c r="L263" s="78"/>
      <c r="M263" s="78"/>
      <c r="N263" s="7">
        <v>0</v>
      </c>
      <c r="O263" s="7">
        <v>86616347</v>
      </c>
      <c r="P263" s="7">
        <v>99842038</v>
      </c>
      <c r="Q263" s="78">
        <v>0</v>
      </c>
      <c r="R263" s="78"/>
      <c r="S263" s="7">
        <v>99842038</v>
      </c>
      <c r="T263" s="1">
        <v>115.26927821142122</v>
      </c>
      <c r="U263" s="24">
        <v>-13225691</v>
      </c>
    </row>
    <row r="264" spans="1:21" ht="21.75" customHeight="1" hidden="1">
      <c r="A264" s="75" t="s">
        <v>486</v>
      </c>
      <c r="B264" s="76"/>
      <c r="C264" s="41"/>
      <c r="D264" s="75" t="s">
        <v>487</v>
      </c>
      <c r="E264" s="77"/>
      <c r="F264" s="78">
        <v>890760031</v>
      </c>
      <c r="G264" s="78"/>
      <c r="H264" s="78"/>
      <c r="I264" s="7">
        <v>0</v>
      </c>
      <c r="J264" s="7">
        <v>0</v>
      </c>
      <c r="K264" s="78">
        <v>0</v>
      </c>
      <c r="L264" s="78"/>
      <c r="M264" s="78"/>
      <c r="N264" s="7">
        <v>0</v>
      </c>
      <c r="O264" s="7">
        <v>890760031</v>
      </c>
      <c r="P264" s="7">
        <v>0</v>
      </c>
      <c r="Q264" s="78">
        <v>0</v>
      </c>
      <c r="R264" s="78"/>
      <c r="S264" s="7">
        <v>0</v>
      </c>
      <c r="T264" s="1">
        <v>0</v>
      </c>
      <c r="U264" s="24">
        <v>890760031</v>
      </c>
    </row>
    <row r="265" spans="1:21" ht="21.75" customHeight="1" hidden="1">
      <c r="A265" s="75" t="s">
        <v>488</v>
      </c>
      <c r="B265" s="76"/>
      <c r="C265" s="41"/>
      <c r="D265" s="75" t="s">
        <v>489</v>
      </c>
      <c r="E265" s="77"/>
      <c r="F265" s="78">
        <v>0</v>
      </c>
      <c r="G265" s="78"/>
      <c r="H265" s="78"/>
      <c r="I265" s="7">
        <v>39352876.65</v>
      </c>
      <c r="J265" s="7">
        <v>0</v>
      </c>
      <c r="K265" s="78">
        <v>0</v>
      </c>
      <c r="L265" s="78"/>
      <c r="M265" s="78"/>
      <c r="N265" s="7">
        <v>0</v>
      </c>
      <c r="O265" s="7">
        <v>39352876.65</v>
      </c>
      <c r="P265" s="7">
        <v>0</v>
      </c>
      <c r="Q265" s="78">
        <v>39352876.65</v>
      </c>
      <c r="R265" s="78"/>
      <c r="S265" s="7">
        <v>39352876.65</v>
      </c>
      <c r="T265" s="1">
        <v>100</v>
      </c>
      <c r="U265" s="24">
        <v>0</v>
      </c>
    </row>
    <row r="266" spans="1:21" ht="21.75" customHeight="1" hidden="1">
      <c r="A266" s="75" t="s">
        <v>490</v>
      </c>
      <c r="B266" s="76"/>
      <c r="C266" s="41"/>
      <c r="D266" s="75" t="s">
        <v>465</v>
      </c>
      <c r="E266" s="77"/>
      <c r="F266" s="78">
        <v>0</v>
      </c>
      <c r="G266" s="78"/>
      <c r="H266" s="78"/>
      <c r="I266" s="7">
        <v>39352876.65</v>
      </c>
      <c r="J266" s="7">
        <v>0</v>
      </c>
      <c r="K266" s="78">
        <v>0</v>
      </c>
      <c r="L266" s="78"/>
      <c r="M266" s="78"/>
      <c r="N266" s="7">
        <v>0</v>
      </c>
      <c r="O266" s="7">
        <v>39352876.65</v>
      </c>
      <c r="P266" s="7">
        <v>0</v>
      </c>
      <c r="Q266" s="78">
        <v>39352876.65</v>
      </c>
      <c r="R266" s="78"/>
      <c r="S266" s="7">
        <v>39352876.65</v>
      </c>
      <c r="T266" s="1">
        <v>100</v>
      </c>
      <c r="U266" s="24">
        <v>0</v>
      </c>
    </row>
    <row r="267" spans="1:21" ht="21.75" customHeight="1" hidden="1">
      <c r="A267" s="75" t="s">
        <v>491</v>
      </c>
      <c r="B267" s="76"/>
      <c r="C267" s="41"/>
      <c r="D267" s="75" t="s">
        <v>492</v>
      </c>
      <c r="E267" s="77"/>
      <c r="F267" s="78">
        <v>0</v>
      </c>
      <c r="G267" s="78"/>
      <c r="H267" s="78"/>
      <c r="I267" s="7">
        <v>12687179.35</v>
      </c>
      <c r="J267" s="7">
        <v>0</v>
      </c>
      <c r="K267" s="78">
        <v>0</v>
      </c>
      <c r="L267" s="78"/>
      <c r="M267" s="78"/>
      <c r="N267" s="7">
        <v>0</v>
      </c>
      <c r="O267" s="7">
        <v>12687179.35</v>
      </c>
      <c r="P267" s="7">
        <v>0</v>
      </c>
      <c r="Q267" s="78">
        <v>12687179.35</v>
      </c>
      <c r="R267" s="78"/>
      <c r="S267" s="7">
        <v>12687179.35</v>
      </c>
      <c r="T267" s="1">
        <v>100</v>
      </c>
      <c r="U267" s="24">
        <v>0</v>
      </c>
    </row>
    <row r="268" spans="1:21" ht="21.75" customHeight="1" hidden="1">
      <c r="A268" s="75" t="s">
        <v>493</v>
      </c>
      <c r="B268" s="76"/>
      <c r="C268" s="41"/>
      <c r="D268" s="75" t="s">
        <v>494</v>
      </c>
      <c r="E268" s="77"/>
      <c r="F268" s="78">
        <v>0</v>
      </c>
      <c r="G268" s="78"/>
      <c r="H268" s="78"/>
      <c r="I268" s="7">
        <v>6652017.76</v>
      </c>
      <c r="J268" s="7">
        <v>0</v>
      </c>
      <c r="K268" s="78">
        <v>0</v>
      </c>
      <c r="L268" s="78"/>
      <c r="M268" s="78"/>
      <c r="N268" s="7">
        <v>0</v>
      </c>
      <c r="O268" s="7">
        <v>6652017.76</v>
      </c>
      <c r="P268" s="7">
        <v>0</v>
      </c>
      <c r="Q268" s="78">
        <v>6652017.76</v>
      </c>
      <c r="R268" s="78"/>
      <c r="S268" s="7">
        <v>6652017.76</v>
      </c>
      <c r="T268" s="1">
        <v>100</v>
      </c>
      <c r="U268" s="24">
        <v>0</v>
      </c>
    </row>
    <row r="269" spans="1:21" ht="28.5" customHeight="1" hidden="1">
      <c r="A269" s="75" t="s">
        <v>495</v>
      </c>
      <c r="B269" s="76"/>
      <c r="C269" s="41"/>
      <c r="D269" s="75" t="s">
        <v>496</v>
      </c>
      <c r="E269" s="77"/>
      <c r="F269" s="78">
        <v>0</v>
      </c>
      <c r="G269" s="78"/>
      <c r="H269" s="78"/>
      <c r="I269" s="7">
        <v>2108820</v>
      </c>
      <c r="J269" s="7">
        <v>0</v>
      </c>
      <c r="K269" s="78">
        <v>0</v>
      </c>
      <c r="L269" s="78"/>
      <c r="M269" s="78"/>
      <c r="N269" s="7">
        <v>0</v>
      </c>
      <c r="O269" s="7">
        <v>2108820</v>
      </c>
      <c r="P269" s="7">
        <v>0</v>
      </c>
      <c r="Q269" s="78">
        <v>2108820</v>
      </c>
      <c r="R269" s="78"/>
      <c r="S269" s="7">
        <v>2108820</v>
      </c>
      <c r="T269" s="1">
        <v>100</v>
      </c>
      <c r="U269" s="24">
        <v>0</v>
      </c>
    </row>
    <row r="270" spans="1:21" ht="21.75" customHeight="1" hidden="1">
      <c r="A270" s="75" t="s">
        <v>497</v>
      </c>
      <c r="B270" s="76"/>
      <c r="C270" s="41"/>
      <c r="D270" s="75" t="s">
        <v>498</v>
      </c>
      <c r="E270" s="77"/>
      <c r="F270" s="78">
        <v>0</v>
      </c>
      <c r="G270" s="78"/>
      <c r="H270" s="78"/>
      <c r="I270" s="7">
        <v>492337.54</v>
      </c>
      <c r="J270" s="7">
        <v>0</v>
      </c>
      <c r="K270" s="78">
        <v>0</v>
      </c>
      <c r="L270" s="78"/>
      <c r="M270" s="78"/>
      <c r="N270" s="7">
        <v>0</v>
      </c>
      <c r="O270" s="7">
        <v>492337.54</v>
      </c>
      <c r="P270" s="7">
        <v>0</v>
      </c>
      <c r="Q270" s="78">
        <v>492337.54</v>
      </c>
      <c r="R270" s="78"/>
      <c r="S270" s="7">
        <v>492337.54</v>
      </c>
      <c r="T270" s="1">
        <v>100</v>
      </c>
      <c r="U270" s="24">
        <v>0</v>
      </c>
    </row>
    <row r="271" spans="1:21" ht="22.5" customHeight="1" hidden="1">
      <c r="A271" s="75" t="s">
        <v>499</v>
      </c>
      <c r="B271" s="76"/>
      <c r="C271" s="41"/>
      <c r="D271" s="75" t="s">
        <v>500</v>
      </c>
      <c r="E271" s="77"/>
      <c r="F271" s="78">
        <v>0</v>
      </c>
      <c r="G271" s="78"/>
      <c r="H271" s="78"/>
      <c r="I271" s="7">
        <v>17412522</v>
      </c>
      <c r="J271" s="7">
        <v>0</v>
      </c>
      <c r="K271" s="78">
        <v>0</v>
      </c>
      <c r="L271" s="78"/>
      <c r="M271" s="78"/>
      <c r="N271" s="7">
        <v>0</v>
      </c>
      <c r="O271" s="7">
        <v>17412522</v>
      </c>
      <c r="P271" s="7">
        <v>0</v>
      </c>
      <c r="Q271" s="78">
        <v>17412522</v>
      </c>
      <c r="R271" s="78"/>
      <c r="S271" s="7">
        <v>17412522</v>
      </c>
      <c r="T271" s="1">
        <v>100</v>
      </c>
      <c r="U271" s="24">
        <v>0</v>
      </c>
    </row>
    <row r="272" spans="1:21" ht="21.75" customHeight="1" hidden="1">
      <c r="A272" s="75" t="s">
        <v>501</v>
      </c>
      <c r="B272" s="76"/>
      <c r="C272" s="41"/>
      <c r="D272" s="75" t="s">
        <v>450</v>
      </c>
      <c r="E272" s="77"/>
      <c r="F272" s="78">
        <v>8705141316</v>
      </c>
      <c r="G272" s="78"/>
      <c r="H272" s="78"/>
      <c r="I272" s="7">
        <v>0</v>
      </c>
      <c r="J272" s="7">
        <v>0</v>
      </c>
      <c r="K272" s="78">
        <v>0</v>
      </c>
      <c r="L272" s="78"/>
      <c r="M272" s="78"/>
      <c r="N272" s="7">
        <v>0</v>
      </c>
      <c r="O272" s="7">
        <v>8705141316</v>
      </c>
      <c r="P272" s="7">
        <v>0</v>
      </c>
      <c r="Q272" s="78">
        <v>0</v>
      </c>
      <c r="R272" s="78"/>
      <c r="S272" s="7">
        <v>0</v>
      </c>
      <c r="T272" s="1">
        <v>0</v>
      </c>
      <c r="U272" s="24">
        <v>8705141316</v>
      </c>
    </row>
    <row r="273" spans="1:21" ht="21.75" customHeight="1" hidden="1">
      <c r="A273" s="75" t="s">
        <v>502</v>
      </c>
      <c r="B273" s="76"/>
      <c r="C273" s="41"/>
      <c r="D273" s="75" t="s">
        <v>25</v>
      </c>
      <c r="E273" s="77"/>
      <c r="F273" s="78">
        <v>8705141316</v>
      </c>
      <c r="G273" s="78"/>
      <c r="H273" s="78"/>
      <c r="I273" s="7">
        <v>0</v>
      </c>
      <c r="J273" s="7">
        <v>0</v>
      </c>
      <c r="K273" s="78">
        <v>0</v>
      </c>
      <c r="L273" s="78"/>
      <c r="M273" s="78"/>
      <c r="N273" s="7">
        <v>0</v>
      </c>
      <c r="O273" s="7">
        <v>8705141316</v>
      </c>
      <c r="P273" s="7">
        <v>0</v>
      </c>
      <c r="Q273" s="78">
        <v>0</v>
      </c>
      <c r="R273" s="78"/>
      <c r="S273" s="7">
        <v>0</v>
      </c>
      <c r="T273" s="1">
        <v>0</v>
      </c>
      <c r="U273" s="24">
        <v>8705141316</v>
      </c>
    </row>
    <row r="274" spans="1:21" ht="21.75" customHeight="1" hidden="1">
      <c r="A274" s="75" t="s">
        <v>503</v>
      </c>
      <c r="B274" s="76"/>
      <c r="C274" s="41"/>
      <c r="D274" s="75" t="s">
        <v>504</v>
      </c>
      <c r="E274" s="77"/>
      <c r="F274" s="78">
        <v>8705141316</v>
      </c>
      <c r="G274" s="78"/>
      <c r="H274" s="78"/>
      <c r="I274" s="7">
        <v>0</v>
      </c>
      <c r="J274" s="7">
        <v>0</v>
      </c>
      <c r="K274" s="78">
        <v>0</v>
      </c>
      <c r="L274" s="78"/>
      <c r="M274" s="78"/>
      <c r="N274" s="7">
        <v>0</v>
      </c>
      <c r="O274" s="7">
        <v>8705141316</v>
      </c>
      <c r="P274" s="7">
        <v>0</v>
      </c>
      <c r="Q274" s="78">
        <v>0</v>
      </c>
      <c r="R274" s="78"/>
      <c r="S274" s="7">
        <v>0</v>
      </c>
      <c r="T274" s="1">
        <v>0</v>
      </c>
      <c r="U274" s="24">
        <v>8705141316</v>
      </c>
    </row>
    <row r="275" spans="1:21" ht="21.75" customHeight="1" hidden="1">
      <c r="A275" s="75" t="s">
        <v>505</v>
      </c>
      <c r="B275" s="76"/>
      <c r="C275" s="41"/>
      <c r="D275" s="75" t="s">
        <v>506</v>
      </c>
      <c r="E275" s="77"/>
      <c r="F275" s="78">
        <v>0</v>
      </c>
      <c r="G275" s="78"/>
      <c r="H275" s="78"/>
      <c r="I275" s="7">
        <v>0</v>
      </c>
      <c r="J275" s="7">
        <v>0</v>
      </c>
      <c r="K275" s="78">
        <v>0</v>
      </c>
      <c r="L275" s="78"/>
      <c r="M275" s="78"/>
      <c r="N275" s="7">
        <v>0</v>
      </c>
      <c r="O275" s="7">
        <v>0</v>
      </c>
      <c r="P275" s="7">
        <v>0</v>
      </c>
      <c r="Q275" s="78">
        <v>92857151</v>
      </c>
      <c r="R275" s="78"/>
      <c r="S275" s="7">
        <v>92857151</v>
      </c>
      <c r="T275" s="1"/>
      <c r="U275" s="24">
        <v>-92857151</v>
      </c>
    </row>
    <row r="276" spans="1:21" ht="21.75" customHeight="1" hidden="1">
      <c r="A276" s="75" t="s">
        <v>507</v>
      </c>
      <c r="B276" s="76"/>
      <c r="C276" s="41"/>
      <c r="D276" s="75" t="s">
        <v>457</v>
      </c>
      <c r="E276" s="77"/>
      <c r="F276" s="78">
        <v>0</v>
      </c>
      <c r="G276" s="78"/>
      <c r="H276" s="78"/>
      <c r="I276" s="7">
        <v>0</v>
      </c>
      <c r="J276" s="7">
        <v>0</v>
      </c>
      <c r="K276" s="78">
        <v>0</v>
      </c>
      <c r="L276" s="78"/>
      <c r="M276" s="78"/>
      <c r="N276" s="7">
        <v>0</v>
      </c>
      <c r="O276" s="7">
        <v>0</v>
      </c>
      <c r="P276" s="7">
        <v>0</v>
      </c>
      <c r="Q276" s="78">
        <v>92857151</v>
      </c>
      <c r="R276" s="78"/>
      <c r="S276" s="7">
        <v>92857151</v>
      </c>
      <c r="T276" s="1"/>
      <c r="U276" s="24">
        <v>-92857151</v>
      </c>
    </row>
    <row r="277" spans="1:21" ht="21.75" customHeight="1" hidden="1">
      <c r="A277" s="75" t="s">
        <v>508</v>
      </c>
      <c r="B277" s="76"/>
      <c r="C277" s="41"/>
      <c r="D277" s="75" t="s">
        <v>433</v>
      </c>
      <c r="E277" s="77"/>
      <c r="F277" s="78">
        <v>0</v>
      </c>
      <c r="G277" s="78"/>
      <c r="H277" s="78"/>
      <c r="I277" s="7">
        <v>0</v>
      </c>
      <c r="J277" s="7">
        <v>0</v>
      </c>
      <c r="K277" s="78">
        <v>0</v>
      </c>
      <c r="L277" s="78"/>
      <c r="M277" s="78"/>
      <c r="N277" s="7">
        <v>0</v>
      </c>
      <c r="O277" s="7">
        <v>0</v>
      </c>
      <c r="P277" s="7">
        <v>0</v>
      </c>
      <c r="Q277" s="78">
        <v>92857151</v>
      </c>
      <c r="R277" s="78"/>
      <c r="S277" s="7">
        <v>92857151</v>
      </c>
      <c r="T277" s="1"/>
      <c r="U277" s="24">
        <v>-92857151</v>
      </c>
    </row>
    <row r="278" spans="1:21" ht="21.75" customHeight="1" hidden="1">
      <c r="A278" s="75" t="s">
        <v>509</v>
      </c>
      <c r="B278" s="76"/>
      <c r="C278" s="41"/>
      <c r="D278" s="75" t="s">
        <v>510</v>
      </c>
      <c r="E278" s="77"/>
      <c r="F278" s="78">
        <v>0</v>
      </c>
      <c r="G278" s="78"/>
      <c r="H278" s="78"/>
      <c r="I278" s="7">
        <v>0</v>
      </c>
      <c r="J278" s="7">
        <v>0</v>
      </c>
      <c r="K278" s="78">
        <v>0</v>
      </c>
      <c r="L278" s="78"/>
      <c r="M278" s="78"/>
      <c r="N278" s="7">
        <v>0</v>
      </c>
      <c r="O278" s="7">
        <v>0</v>
      </c>
      <c r="P278" s="7">
        <v>0</v>
      </c>
      <c r="Q278" s="78">
        <v>92857151</v>
      </c>
      <c r="R278" s="78"/>
      <c r="S278" s="7">
        <v>92857151</v>
      </c>
      <c r="T278" s="1"/>
      <c r="U278" s="24">
        <v>-92857151</v>
      </c>
    </row>
    <row r="279" spans="1:21" ht="21.75" customHeight="1" hidden="1">
      <c r="A279" s="75" t="s">
        <v>511</v>
      </c>
      <c r="B279" s="76"/>
      <c r="C279" s="41"/>
      <c r="D279" s="75" t="s">
        <v>506</v>
      </c>
      <c r="E279" s="77"/>
      <c r="F279" s="78">
        <v>4447874655</v>
      </c>
      <c r="G279" s="78"/>
      <c r="H279" s="78"/>
      <c r="I279" s="7">
        <v>359045724.29</v>
      </c>
      <c r="J279" s="7">
        <v>0</v>
      </c>
      <c r="K279" s="78">
        <v>0</v>
      </c>
      <c r="L279" s="78"/>
      <c r="M279" s="78"/>
      <c r="N279" s="7">
        <v>0</v>
      </c>
      <c r="O279" s="7">
        <v>4806920379.29</v>
      </c>
      <c r="P279" s="7">
        <v>0</v>
      </c>
      <c r="Q279" s="78">
        <v>354408641.29</v>
      </c>
      <c r="R279" s="78"/>
      <c r="S279" s="7">
        <v>354408641.29</v>
      </c>
      <c r="T279" s="1">
        <v>7.372883537179526</v>
      </c>
      <c r="U279" s="24">
        <v>4452511738</v>
      </c>
    </row>
    <row r="280" spans="1:21" ht="22.5" customHeight="1" hidden="1">
      <c r="A280" s="75" t="s">
        <v>512</v>
      </c>
      <c r="B280" s="76"/>
      <c r="C280" s="41"/>
      <c r="D280" s="75" t="s">
        <v>513</v>
      </c>
      <c r="E280" s="77"/>
      <c r="F280" s="78">
        <v>636942995</v>
      </c>
      <c r="G280" s="78"/>
      <c r="H280" s="78"/>
      <c r="I280" s="7">
        <v>0</v>
      </c>
      <c r="J280" s="7">
        <v>0</v>
      </c>
      <c r="K280" s="78">
        <v>0</v>
      </c>
      <c r="L280" s="78"/>
      <c r="M280" s="78"/>
      <c r="N280" s="7">
        <v>0</v>
      </c>
      <c r="O280" s="7">
        <v>636942995</v>
      </c>
      <c r="P280" s="7">
        <v>0</v>
      </c>
      <c r="Q280" s="78">
        <v>85769518</v>
      </c>
      <c r="R280" s="78"/>
      <c r="S280" s="7">
        <v>85769518</v>
      </c>
      <c r="T280" s="1">
        <v>13.46580756414473</v>
      </c>
      <c r="U280" s="24">
        <v>551173477</v>
      </c>
    </row>
    <row r="281" spans="1:21" ht="21.75" customHeight="1" hidden="1">
      <c r="A281" s="75" t="s">
        <v>514</v>
      </c>
      <c r="B281" s="76"/>
      <c r="C281" s="41"/>
      <c r="D281" s="75" t="s">
        <v>433</v>
      </c>
      <c r="E281" s="77"/>
      <c r="F281" s="78">
        <v>636942995</v>
      </c>
      <c r="G281" s="78"/>
      <c r="H281" s="78"/>
      <c r="I281" s="7">
        <v>0</v>
      </c>
      <c r="J281" s="7">
        <v>0</v>
      </c>
      <c r="K281" s="78">
        <v>0</v>
      </c>
      <c r="L281" s="78"/>
      <c r="M281" s="78"/>
      <c r="N281" s="7">
        <v>0</v>
      </c>
      <c r="O281" s="7">
        <v>636942995</v>
      </c>
      <c r="P281" s="7">
        <v>0</v>
      </c>
      <c r="Q281" s="78">
        <v>85769518</v>
      </c>
      <c r="R281" s="78"/>
      <c r="S281" s="7">
        <v>85769518</v>
      </c>
      <c r="T281" s="1">
        <v>13.46580756414473</v>
      </c>
      <c r="U281" s="24">
        <v>551173477</v>
      </c>
    </row>
    <row r="282" spans="1:21" ht="21.75" customHeight="1" hidden="1">
      <c r="A282" s="75" t="s">
        <v>515</v>
      </c>
      <c r="B282" s="76"/>
      <c r="C282" s="41"/>
      <c r="D282" s="75" t="s">
        <v>510</v>
      </c>
      <c r="E282" s="77"/>
      <c r="F282" s="78">
        <v>636942995</v>
      </c>
      <c r="G282" s="78"/>
      <c r="H282" s="78"/>
      <c r="I282" s="7">
        <v>0</v>
      </c>
      <c r="J282" s="7">
        <v>0</v>
      </c>
      <c r="K282" s="78">
        <v>0</v>
      </c>
      <c r="L282" s="78"/>
      <c r="M282" s="78"/>
      <c r="N282" s="7">
        <v>0</v>
      </c>
      <c r="O282" s="7">
        <v>636942995</v>
      </c>
      <c r="P282" s="7">
        <v>0</v>
      </c>
      <c r="Q282" s="78">
        <v>85769518</v>
      </c>
      <c r="R282" s="78"/>
      <c r="S282" s="7">
        <v>85769518</v>
      </c>
      <c r="T282" s="1">
        <v>13.46580756414473</v>
      </c>
      <c r="U282" s="24">
        <v>551173477</v>
      </c>
    </row>
    <row r="283" spans="1:21" ht="21.75" customHeight="1" hidden="1">
      <c r="A283" s="75" t="s">
        <v>516</v>
      </c>
      <c r="B283" s="76"/>
      <c r="C283" s="41"/>
      <c r="D283" s="75" t="s">
        <v>517</v>
      </c>
      <c r="E283" s="77"/>
      <c r="F283" s="78">
        <v>0</v>
      </c>
      <c r="G283" s="78"/>
      <c r="H283" s="78"/>
      <c r="I283" s="7">
        <v>268639123.29</v>
      </c>
      <c r="J283" s="7">
        <v>0</v>
      </c>
      <c r="K283" s="78">
        <v>0</v>
      </c>
      <c r="L283" s="78"/>
      <c r="M283" s="78"/>
      <c r="N283" s="7">
        <v>0</v>
      </c>
      <c r="O283" s="7">
        <v>268639123.29</v>
      </c>
      <c r="P283" s="7">
        <v>0</v>
      </c>
      <c r="Q283" s="78">
        <v>268639123.29</v>
      </c>
      <c r="R283" s="78"/>
      <c r="S283" s="7">
        <v>268639123.29</v>
      </c>
      <c r="T283" s="1">
        <v>100</v>
      </c>
      <c r="U283" s="24">
        <v>0</v>
      </c>
    </row>
    <row r="284" spans="1:21" ht="21.75" customHeight="1" hidden="1">
      <c r="A284" s="75" t="s">
        <v>518</v>
      </c>
      <c r="B284" s="76"/>
      <c r="C284" s="41"/>
      <c r="D284" s="75" t="s">
        <v>274</v>
      </c>
      <c r="E284" s="77"/>
      <c r="F284" s="78">
        <v>0</v>
      </c>
      <c r="G284" s="78"/>
      <c r="H284" s="78"/>
      <c r="I284" s="7">
        <v>268639123.29</v>
      </c>
      <c r="J284" s="7">
        <v>0</v>
      </c>
      <c r="K284" s="78">
        <v>0</v>
      </c>
      <c r="L284" s="78"/>
      <c r="M284" s="78"/>
      <c r="N284" s="7">
        <v>0</v>
      </c>
      <c r="O284" s="7">
        <v>268639123.29</v>
      </c>
      <c r="P284" s="7">
        <v>0</v>
      </c>
      <c r="Q284" s="78">
        <v>268639123.29</v>
      </c>
      <c r="R284" s="78"/>
      <c r="S284" s="7">
        <v>268639123.29</v>
      </c>
      <c r="T284" s="1">
        <v>100</v>
      </c>
      <c r="U284" s="24">
        <v>0</v>
      </c>
    </row>
    <row r="285" spans="1:21" ht="21.75" customHeight="1" hidden="1">
      <c r="A285" s="75" t="s">
        <v>519</v>
      </c>
      <c r="B285" s="76"/>
      <c r="C285" s="41"/>
      <c r="D285" s="75" t="s">
        <v>520</v>
      </c>
      <c r="E285" s="77"/>
      <c r="F285" s="78">
        <v>0</v>
      </c>
      <c r="G285" s="78"/>
      <c r="H285" s="78"/>
      <c r="I285" s="7">
        <v>268639123.29</v>
      </c>
      <c r="J285" s="7">
        <v>0</v>
      </c>
      <c r="K285" s="78">
        <v>0</v>
      </c>
      <c r="L285" s="78"/>
      <c r="M285" s="78"/>
      <c r="N285" s="7">
        <v>0</v>
      </c>
      <c r="O285" s="7">
        <v>268639123.29</v>
      </c>
      <c r="P285" s="7">
        <v>0</v>
      </c>
      <c r="Q285" s="78">
        <v>268639123.29</v>
      </c>
      <c r="R285" s="78"/>
      <c r="S285" s="7">
        <v>268639123.29</v>
      </c>
      <c r="T285" s="1">
        <v>100</v>
      </c>
      <c r="U285" s="24">
        <v>0</v>
      </c>
    </row>
    <row r="286" spans="1:21" ht="21.75" customHeight="1" hidden="1">
      <c r="A286" s="75" t="s">
        <v>521</v>
      </c>
      <c r="B286" s="76"/>
      <c r="C286" s="41"/>
      <c r="D286" s="75" t="s">
        <v>450</v>
      </c>
      <c r="E286" s="77"/>
      <c r="F286" s="78">
        <v>3810931660</v>
      </c>
      <c r="G286" s="78"/>
      <c r="H286" s="78"/>
      <c r="I286" s="7">
        <v>90406601</v>
      </c>
      <c r="J286" s="7">
        <v>0</v>
      </c>
      <c r="K286" s="78">
        <v>0</v>
      </c>
      <c r="L286" s="78"/>
      <c r="M286" s="78"/>
      <c r="N286" s="7">
        <v>0</v>
      </c>
      <c r="O286" s="7">
        <v>3901338261</v>
      </c>
      <c r="P286" s="7">
        <v>0</v>
      </c>
      <c r="Q286" s="78">
        <v>0</v>
      </c>
      <c r="R286" s="78"/>
      <c r="S286" s="7">
        <v>0</v>
      </c>
      <c r="T286" s="1">
        <v>0</v>
      </c>
      <c r="U286" s="24">
        <v>3901338261</v>
      </c>
    </row>
    <row r="287" spans="1:21" ht="21.75" customHeight="1" hidden="1">
      <c r="A287" s="75" t="s">
        <v>522</v>
      </c>
      <c r="B287" s="76"/>
      <c r="C287" s="41"/>
      <c r="D287" s="75" t="s">
        <v>25</v>
      </c>
      <c r="E287" s="77"/>
      <c r="F287" s="78">
        <v>3810931660</v>
      </c>
      <c r="G287" s="78"/>
      <c r="H287" s="78"/>
      <c r="I287" s="7">
        <v>90406601</v>
      </c>
      <c r="J287" s="7">
        <v>0</v>
      </c>
      <c r="K287" s="78">
        <v>0</v>
      </c>
      <c r="L287" s="78"/>
      <c r="M287" s="78"/>
      <c r="N287" s="7">
        <v>0</v>
      </c>
      <c r="O287" s="7">
        <v>3901338261</v>
      </c>
      <c r="P287" s="7">
        <v>0</v>
      </c>
      <c r="Q287" s="78">
        <v>0</v>
      </c>
      <c r="R287" s="78"/>
      <c r="S287" s="7">
        <v>0</v>
      </c>
      <c r="T287" s="1">
        <v>0</v>
      </c>
      <c r="U287" s="24">
        <v>3901338261</v>
      </c>
    </row>
    <row r="288" spans="1:21" ht="22.5" customHeight="1" hidden="1">
      <c r="A288" s="75" t="s">
        <v>523</v>
      </c>
      <c r="B288" s="76"/>
      <c r="C288" s="41"/>
      <c r="D288" s="75" t="s">
        <v>524</v>
      </c>
      <c r="E288" s="77"/>
      <c r="F288" s="78">
        <v>3810931660</v>
      </c>
      <c r="G288" s="78"/>
      <c r="H288" s="78"/>
      <c r="I288" s="7">
        <v>90406601</v>
      </c>
      <c r="J288" s="7">
        <v>0</v>
      </c>
      <c r="K288" s="78">
        <v>0</v>
      </c>
      <c r="L288" s="78"/>
      <c r="M288" s="78"/>
      <c r="N288" s="7">
        <v>0</v>
      </c>
      <c r="O288" s="7">
        <v>3901338261</v>
      </c>
      <c r="P288" s="7">
        <v>0</v>
      </c>
      <c r="Q288" s="78">
        <v>0</v>
      </c>
      <c r="R288" s="78"/>
      <c r="S288" s="7">
        <v>0</v>
      </c>
      <c r="T288" s="1">
        <v>0</v>
      </c>
      <c r="U288" s="24">
        <v>3901338261</v>
      </c>
    </row>
    <row r="289" spans="1:21" ht="21.75" customHeight="1" hidden="1">
      <c r="A289" s="75" t="s">
        <v>525</v>
      </c>
      <c r="B289" s="76"/>
      <c r="C289" s="41"/>
      <c r="D289" s="75" t="s">
        <v>526</v>
      </c>
      <c r="E289" s="77"/>
      <c r="F289" s="78">
        <v>0</v>
      </c>
      <c r="G289" s="78"/>
      <c r="H289" s="78"/>
      <c r="I289" s="7">
        <v>23504978</v>
      </c>
      <c r="J289" s="7">
        <v>0</v>
      </c>
      <c r="K289" s="78">
        <v>0</v>
      </c>
      <c r="L289" s="78"/>
      <c r="M289" s="78"/>
      <c r="N289" s="7">
        <v>0</v>
      </c>
      <c r="O289" s="7">
        <v>23504978</v>
      </c>
      <c r="P289" s="7">
        <v>0</v>
      </c>
      <c r="Q289" s="78">
        <v>23504978</v>
      </c>
      <c r="R289" s="78"/>
      <c r="S289" s="7">
        <v>23504978</v>
      </c>
      <c r="T289" s="1">
        <v>100</v>
      </c>
      <c r="U289" s="24">
        <v>0</v>
      </c>
    </row>
    <row r="290" spans="1:21" ht="21.75" customHeight="1" hidden="1">
      <c r="A290" s="75" t="s">
        <v>527</v>
      </c>
      <c r="B290" s="76"/>
      <c r="C290" s="41"/>
      <c r="D290" s="75" t="s">
        <v>526</v>
      </c>
      <c r="E290" s="77"/>
      <c r="F290" s="78">
        <v>0</v>
      </c>
      <c r="G290" s="78"/>
      <c r="H290" s="78"/>
      <c r="I290" s="7">
        <v>23504978</v>
      </c>
      <c r="J290" s="7">
        <v>0</v>
      </c>
      <c r="K290" s="78">
        <v>0</v>
      </c>
      <c r="L290" s="78"/>
      <c r="M290" s="78"/>
      <c r="N290" s="7">
        <v>0</v>
      </c>
      <c r="O290" s="7">
        <v>23504978</v>
      </c>
      <c r="P290" s="7">
        <v>0</v>
      </c>
      <c r="Q290" s="78">
        <v>23504978</v>
      </c>
      <c r="R290" s="78"/>
      <c r="S290" s="7">
        <v>23504978</v>
      </c>
      <c r="T290" s="1">
        <v>100</v>
      </c>
      <c r="U290" s="24">
        <v>0</v>
      </c>
    </row>
    <row r="291" spans="1:21" ht="21.75" customHeight="1" hidden="1">
      <c r="A291" s="75" t="s">
        <v>528</v>
      </c>
      <c r="B291" s="76"/>
      <c r="C291" s="41"/>
      <c r="D291" s="75" t="s">
        <v>529</v>
      </c>
      <c r="E291" s="77"/>
      <c r="F291" s="78">
        <v>0</v>
      </c>
      <c r="G291" s="78"/>
      <c r="H291" s="78"/>
      <c r="I291" s="7">
        <v>23504978</v>
      </c>
      <c r="J291" s="7">
        <v>0</v>
      </c>
      <c r="K291" s="78">
        <v>0</v>
      </c>
      <c r="L291" s="78"/>
      <c r="M291" s="78"/>
      <c r="N291" s="7">
        <v>0</v>
      </c>
      <c r="O291" s="7">
        <v>23504978</v>
      </c>
      <c r="P291" s="7">
        <v>0</v>
      </c>
      <c r="Q291" s="78">
        <v>23504978</v>
      </c>
      <c r="R291" s="78"/>
      <c r="S291" s="7">
        <v>23504978</v>
      </c>
      <c r="T291" s="1">
        <v>100</v>
      </c>
      <c r="U291" s="24">
        <v>0</v>
      </c>
    </row>
    <row r="292" spans="1:21" ht="21.75" customHeight="1" hidden="1">
      <c r="A292" s="75" t="s">
        <v>530</v>
      </c>
      <c r="B292" s="76"/>
      <c r="C292" s="41"/>
      <c r="D292" s="75" t="s">
        <v>529</v>
      </c>
      <c r="E292" s="77"/>
      <c r="F292" s="78">
        <v>0</v>
      </c>
      <c r="G292" s="78"/>
      <c r="H292" s="78"/>
      <c r="I292" s="7">
        <v>23504978</v>
      </c>
      <c r="J292" s="7">
        <v>0</v>
      </c>
      <c r="K292" s="78">
        <v>0</v>
      </c>
      <c r="L292" s="78"/>
      <c r="M292" s="78"/>
      <c r="N292" s="7">
        <v>0</v>
      </c>
      <c r="O292" s="7">
        <v>23504978</v>
      </c>
      <c r="P292" s="7">
        <v>0</v>
      </c>
      <c r="Q292" s="78">
        <v>23504978</v>
      </c>
      <c r="R292" s="78"/>
      <c r="S292" s="7">
        <v>23504978</v>
      </c>
      <c r="T292" s="1">
        <v>100</v>
      </c>
      <c r="U292" s="24">
        <v>0</v>
      </c>
    </row>
    <row r="293" spans="1:21" ht="21.75" customHeight="1" hidden="1">
      <c r="A293" s="75" t="s">
        <v>531</v>
      </c>
      <c r="B293" s="76"/>
      <c r="C293" s="41"/>
      <c r="D293" s="75" t="s">
        <v>529</v>
      </c>
      <c r="E293" s="77"/>
      <c r="F293" s="78">
        <v>0</v>
      </c>
      <c r="G293" s="78"/>
      <c r="H293" s="78"/>
      <c r="I293" s="7">
        <v>23504978</v>
      </c>
      <c r="J293" s="7">
        <v>0</v>
      </c>
      <c r="K293" s="78">
        <v>0</v>
      </c>
      <c r="L293" s="78"/>
      <c r="M293" s="78"/>
      <c r="N293" s="7">
        <v>0</v>
      </c>
      <c r="O293" s="7">
        <v>23504978</v>
      </c>
      <c r="P293" s="7">
        <v>0</v>
      </c>
      <c r="Q293" s="78">
        <v>23504978</v>
      </c>
      <c r="R293" s="78"/>
      <c r="S293" s="7">
        <v>23504978</v>
      </c>
      <c r="T293" s="1">
        <v>100</v>
      </c>
      <c r="U293" s="24">
        <v>0</v>
      </c>
    </row>
    <row r="294" spans="1:21" ht="36.75" customHeight="1" hidden="1">
      <c r="A294" s="75" t="s">
        <v>532</v>
      </c>
      <c r="B294" s="76"/>
      <c r="C294" s="41"/>
      <c r="D294" s="75" t="s">
        <v>533</v>
      </c>
      <c r="E294" s="77"/>
      <c r="F294" s="78">
        <v>0</v>
      </c>
      <c r="G294" s="78"/>
      <c r="H294" s="78"/>
      <c r="I294" s="7">
        <v>2376547</v>
      </c>
      <c r="J294" s="7">
        <v>0</v>
      </c>
      <c r="K294" s="78">
        <v>0</v>
      </c>
      <c r="L294" s="78"/>
      <c r="M294" s="78"/>
      <c r="N294" s="7">
        <v>0</v>
      </c>
      <c r="O294" s="7">
        <v>2376547</v>
      </c>
      <c r="P294" s="7">
        <v>0</v>
      </c>
      <c r="Q294" s="78">
        <v>2376547</v>
      </c>
      <c r="R294" s="78"/>
      <c r="S294" s="7">
        <v>2376547</v>
      </c>
      <c r="T294" s="1">
        <v>100</v>
      </c>
      <c r="U294" s="24">
        <v>0</v>
      </c>
    </row>
    <row r="295" spans="1:21" ht="28.5" customHeight="1" hidden="1">
      <c r="A295" s="75" t="s">
        <v>534</v>
      </c>
      <c r="B295" s="76"/>
      <c r="C295" s="41"/>
      <c r="D295" s="75" t="s">
        <v>535</v>
      </c>
      <c r="E295" s="77"/>
      <c r="F295" s="78">
        <v>0</v>
      </c>
      <c r="G295" s="78"/>
      <c r="H295" s="78"/>
      <c r="I295" s="7">
        <v>1128431</v>
      </c>
      <c r="J295" s="7">
        <v>0</v>
      </c>
      <c r="K295" s="78">
        <v>0</v>
      </c>
      <c r="L295" s="78"/>
      <c r="M295" s="78"/>
      <c r="N295" s="7">
        <v>0</v>
      </c>
      <c r="O295" s="7">
        <v>1128431</v>
      </c>
      <c r="P295" s="7">
        <v>0</v>
      </c>
      <c r="Q295" s="78">
        <v>1128431</v>
      </c>
      <c r="R295" s="78"/>
      <c r="S295" s="7">
        <v>1128431</v>
      </c>
      <c r="T295" s="1">
        <v>100</v>
      </c>
      <c r="U295" s="24">
        <v>0</v>
      </c>
    </row>
    <row r="296" spans="1:21" ht="21.75" customHeight="1" hidden="1">
      <c r="A296" s="75" t="s">
        <v>536</v>
      </c>
      <c r="B296" s="76"/>
      <c r="C296" s="41"/>
      <c r="D296" s="75" t="s">
        <v>537</v>
      </c>
      <c r="E296" s="77"/>
      <c r="F296" s="78">
        <v>0</v>
      </c>
      <c r="G296" s="78"/>
      <c r="H296" s="78"/>
      <c r="I296" s="7">
        <v>20000000</v>
      </c>
      <c r="J296" s="7">
        <v>0</v>
      </c>
      <c r="K296" s="78">
        <v>0</v>
      </c>
      <c r="L296" s="78"/>
      <c r="M296" s="78"/>
      <c r="N296" s="7">
        <v>0</v>
      </c>
      <c r="O296" s="7">
        <v>20000000</v>
      </c>
      <c r="P296" s="7">
        <v>0</v>
      </c>
      <c r="Q296" s="78">
        <v>20000000</v>
      </c>
      <c r="R296" s="78"/>
      <c r="S296" s="7">
        <v>20000000</v>
      </c>
      <c r="T296" s="1">
        <v>100</v>
      </c>
      <c r="U296" s="24">
        <v>0</v>
      </c>
    </row>
    <row r="297" spans="1:21" ht="15.75" customHeight="1">
      <c r="A297" s="34" t="s">
        <v>538</v>
      </c>
      <c r="B297" s="35"/>
      <c r="C297" s="42"/>
      <c r="D297" s="34" t="s">
        <v>548</v>
      </c>
      <c r="E297" s="35"/>
      <c r="F297" s="79">
        <f>F109+F145</f>
        <v>1500000000</v>
      </c>
      <c r="G297" s="79"/>
      <c r="H297" s="79"/>
      <c r="I297" s="8">
        <v>0</v>
      </c>
      <c r="J297" s="8"/>
      <c r="K297" s="79">
        <v>0</v>
      </c>
      <c r="L297" s="79"/>
      <c r="M297" s="79"/>
      <c r="N297" s="8">
        <v>0</v>
      </c>
      <c r="O297" s="11">
        <f>O16</f>
        <v>1500000000</v>
      </c>
      <c r="P297" s="8"/>
      <c r="Q297" s="79"/>
      <c r="R297" s="79"/>
      <c r="S297" s="8"/>
      <c r="T297" s="2"/>
      <c r="U297" s="26">
        <f>U16</f>
        <v>1500000000</v>
      </c>
    </row>
    <row r="298" spans="1:21" ht="6" customHeight="1">
      <c r="A298" s="16"/>
      <c r="B298" s="17"/>
      <c r="C298" s="17"/>
      <c r="D298" s="16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27"/>
    </row>
    <row r="299" spans="1:21" ht="2.25" customHeight="1">
      <c r="A299" s="16"/>
      <c r="B299" s="17"/>
      <c r="C299" s="17"/>
      <c r="D299" s="16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8"/>
    </row>
    <row r="300" spans="1:21" ht="33.75" customHeight="1">
      <c r="A300" s="16"/>
      <c r="B300" s="17"/>
      <c r="C300" s="17"/>
      <c r="D300" s="16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8"/>
    </row>
    <row r="301" spans="1:21" ht="3" customHeight="1">
      <c r="A301" s="16"/>
      <c r="B301" s="17"/>
      <c r="C301" s="17"/>
      <c r="D301" s="16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8"/>
    </row>
    <row r="302" spans="1:21" ht="0.75" customHeight="1">
      <c r="A302" s="16"/>
      <c r="B302" s="17"/>
      <c r="C302" s="17"/>
      <c r="D302" s="16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8"/>
    </row>
    <row r="303" spans="1:21" ht="12.75" customHeight="1">
      <c r="A303" s="16"/>
      <c r="B303" s="17"/>
      <c r="C303" s="17"/>
      <c r="D303" s="16"/>
      <c r="E303" s="17"/>
      <c r="F303" s="17"/>
      <c r="G303" s="73" t="s">
        <v>544</v>
      </c>
      <c r="H303" s="73"/>
      <c r="I303" s="73"/>
      <c r="J303" s="73"/>
      <c r="K303" s="73"/>
      <c r="L303" s="17"/>
      <c r="M303" s="17"/>
      <c r="N303" s="17"/>
      <c r="O303" s="73"/>
      <c r="P303" s="73"/>
      <c r="Q303" s="73"/>
      <c r="R303" s="17"/>
      <c r="S303" s="17"/>
      <c r="T303" s="17"/>
      <c r="U303" s="18"/>
    </row>
    <row r="304" spans="1:21" ht="12.75" customHeight="1">
      <c r="A304" s="16"/>
      <c r="B304" s="17"/>
      <c r="C304" s="17"/>
      <c r="D304" s="16"/>
      <c r="E304" s="17"/>
      <c r="F304" s="17"/>
      <c r="G304" s="73" t="s">
        <v>545</v>
      </c>
      <c r="H304" s="73"/>
      <c r="I304" s="73"/>
      <c r="J304" s="73"/>
      <c r="K304" s="73"/>
      <c r="L304" s="17"/>
      <c r="M304" s="17"/>
      <c r="N304" s="17"/>
      <c r="O304" s="73"/>
      <c r="P304" s="73"/>
      <c r="Q304" s="73"/>
      <c r="R304" s="17"/>
      <c r="S304" s="17"/>
      <c r="T304" s="17"/>
      <c r="U304" s="18"/>
    </row>
    <row r="305" spans="1:21" ht="5.25" customHeight="1">
      <c r="A305" s="28"/>
      <c r="B305" s="29"/>
      <c r="C305" s="29"/>
      <c r="D305" s="2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30"/>
    </row>
    <row r="306" spans="1:4" ht="12" customHeight="1">
      <c r="A306" s="74" t="s">
        <v>539</v>
      </c>
      <c r="B306" s="74"/>
      <c r="C306" s="74"/>
      <c r="D306" s="74"/>
    </row>
    <row r="307" ht="18" customHeight="1"/>
    <row r="308" spans="2:22" ht="16.5" customHeight="1">
      <c r="B308" s="74" t="s">
        <v>540</v>
      </c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</row>
  </sheetData>
  <sheetProtection/>
  <mergeCells count="1441">
    <mergeCell ref="S3:U3"/>
    <mergeCell ref="T6:U6"/>
    <mergeCell ref="A9:B9"/>
    <mergeCell ref="D9:E9"/>
    <mergeCell ref="I6:Q8"/>
    <mergeCell ref="A10:B10"/>
    <mergeCell ref="D10:E10"/>
    <mergeCell ref="A11:B11"/>
    <mergeCell ref="D11:E11"/>
    <mergeCell ref="F11:O11"/>
    <mergeCell ref="P11:S11"/>
    <mergeCell ref="A12:B12"/>
    <mergeCell ref="D12:E12"/>
    <mergeCell ref="F12:H12"/>
    <mergeCell ref="I12:J12"/>
    <mergeCell ref="K12:N12"/>
    <mergeCell ref="Q12:R12"/>
    <mergeCell ref="A13:B13"/>
    <mergeCell ref="D13:E13"/>
    <mergeCell ref="F13:H13"/>
    <mergeCell ref="K13:M13"/>
    <mergeCell ref="Q13:R13"/>
    <mergeCell ref="A14:B14"/>
    <mergeCell ref="D14:E14"/>
    <mergeCell ref="F14:H14"/>
    <mergeCell ref="K14:M14"/>
    <mergeCell ref="Q14:R14"/>
    <mergeCell ref="A16:B16"/>
    <mergeCell ref="D16:E16"/>
    <mergeCell ref="F16:H16"/>
    <mergeCell ref="K16:M16"/>
    <mergeCell ref="Q16:R16"/>
    <mergeCell ref="A17:B17"/>
    <mergeCell ref="D17:E17"/>
    <mergeCell ref="F17:H17"/>
    <mergeCell ref="K17:M17"/>
    <mergeCell ref="Q17:R17"/>
    <mergeCell ref="A18:B18"/>
    <mergeCell ref="D18:E18"/>
    <mergeCell ref="F18:H18"/>
    <mergeCell ref="K18:M18"/>
    <mergeCell ref="Q18:R18"/>
    <mergeCell ref="A19:B19"/>
    <mergeCell ref="D19:E19"/>
    <mergeCell ref="F19:H19"/>
    <mergeCell ref="K19:M19"/>
    <mergeCell ref="Q19:R19"/>
    <mergeCell ref="A20:B20"/>
    <mergeCell ref="D20:E20"/>
    <mergeCell ref="F20:H20"/>
    <mergeCell ref="K20:M20"/>
    <mergeCell ref="Q20:R20"/>
    <mergeCell ref="A21:B21"/>
    <mergeCell ref="D21:E21"/>
    <mergeCell ref="F21:H21"/>
    <mergeCell ref="K21:M21"/>
    <mergeCell ref="Q21:R21"/>
    <mergeCell ref="A22:B22"/>
    <mergeCell ref="D22:E22"/>
    <mergeCell ref="F22:H22"/>
    <mergeCell ref="K22:M22"/>
    <mergeCell ref="Q22:R22"/>
    <mergeCell ref="A23:B23"/>
    <mergeCell ref="D23:E23"/>
    <mergeCell ref="F23:H23"/>
    <mergeCell ref="K23:M23"/>
    <mergeCell ref="Q23:R23"/>
    <mergeCell ref="A24:B24"/>
    <mergeCell ref="D24:E24"/>
    <mergeCell ref="F24:H24"/>
    <mergeCell ref="K24:M24"/>
    <mergeCell ref="Q24:R24"/>
    <mergeCell ref="A25:B25"/>
    <mergeCell ref="D25:E25"/>
    <mergeCell ref="F25:H25"/>
    <mergeCell ref="K25:M25"/>
    <mergeCell ref="Q25:R25"/>
    <mergeCell ref="A26:B26"/>
    <mergeCell ref="D26:E26"/>
    <mergeCell ref="F26:H26"/>
    <mergeCell ref="K26:M26"/>
    <mergeCell ref="Q26:R26"/>
    <mergeCell ref="A27:B27"/>
    <mergeCell ref="D27:E27"/>
    <mergeCell ref="F27:H27"/>
    <mergeCell ref="K27:M27"/>
    <mergeCell ref="Q27:R27"/>
    <mergeCell ref="A28:B28"/>
    <mergeCell ref="D28:E28"/>
    <mergeCell ref="F28:H28"/>
    <mergeCell ref="K28:M28"/>
    <mergeCell ref="Q28:R28"/>
    <mergeCell ref="A29:B29"/>
    <mergeCell ref="D29:E29"/>
    <mergeCell ref="F29:H29"/>
    <mergeCell ref="K29:M29"/>
    <mergeCell ref="Q29:R29"/>
    <mergeCell ref="A30:B30"/>
    <mergeCell ref="D30:E30"/>
    <mergeCell ref="F30:H30"/>
    <mergeCell ref="K30:M30"/>
    <mergeCell ref="Q30:R30"/>
    <mergeCell ref="A31:B31"/>
    <mergeCell ref="D31:E31"/>
    <mergeCell ref="F31:H31"/>
    <mergeCell ref="K31:M31"/>
    <mergeCell ref="Q31:R31"/>
    <mergeCell ref="A32:B32"/>
    <mergeCell ref="D32:E32"/>
    <mergeCell ref="F32:H32"/>
    <mergeCell ref="K32:M32"/>
    <mergeCell ref="Q32:R32"/>
    <mergeCell ref="A33:B33"/>
    <mergeCell ref="D33:E33"/>
    <mergeCell ref="F33:H33"/>
    <mergeCell ref="K33:M33"/>
    <mergeCell ref="Q33:R33"/>
    <mergeCell ref="A34:B34"/>
    <mergeCell ref="D34:E34"/>
    <mergeCell ref="F34:H34"/>
    <mergeCell ref="K34:M34"/>
    <mergeCell ref="Q34:R34"/>
    <mergeCell ref="A35:B35"/>
    <mergeCell ref="D35:E35"/>
    <mergeCell ref="F35:H35"/>
    <mergeCell ref="K35:M35"/>
    <mergeCell ref="Q35:R35"/>
    <mergeCell ref="A36:B36"/>
    <mergeCell ref="D36:E36"/>
    <mergeCell ref="F36:H36"/>
    <mergeCell ref="K36:M36"/>
    <mergeCell ref="Q36:R36"/>
    <mergeCell ref="A37:B37"/>
    <mergeCell ref="D37:E37"/>
    <mergeCell ref="F37:H37"/>
    <mergeCell ref="K37:M37"/>
    <mergeCell ref="Q37:R37"/>
    <mergeCell ref="A38:B38"/>
    <mergeCell ref="D38:E38"/>
    <mergeCell ref="F38:H38"/>
    <mergeCell ref="K38:M38"/>
    <mergeCell ref="Q38:R38"/>
    <mergeCell ref="A39:B39"/>
    <mergeCell ref="D39:E39"/>
    <mergeCell ref="F39:H39"/>
    <mergeCell ref="K39:M39"/>
    <mergeCell ref="Q39:R39"/>
    <mergeCell ref="A40:B40"/>
    <mergeCell ref="D40:E40"/>
    <mergeCell ref="F40:H40"/>
    <mergeCell ref="K40:M40"/>
    <mergeCell ref="Q40:R40"/>
    <mergeCell ref="A41:B41"/>
    <mergeCell ref="D41:E41"/>
    <mergeCell ref="F41:H41"/>
    <mergeCell ref="K41:M41"/>
    <mergeCell ref="Q41:R41"/>
    <mergeCell ref="A42:B42"/>
    <mergeCell ref="D42:E42"/>
    <mergeCell ref="F42:H42"/>
    <mergeCell ref="K42:M42"/>
    <mergeCell ref="Q42:R42"/>
    <mergeCell ref="A43:B43"/>
    <mergeCell ref="D43:E43"/>
    <mergeCell ref="F43:H43"/>
    <mergeCell ref="K43:M43"/>
    <mergeCell ref="Q43:R43"/>
    <mergeCell ref="A44:B44"/>
    <mergeCell ref="D44:E44"/>
    <mergeCell ref="F44:H44"/>
    <mergeCell ref="K44:M44"/>
    <mergeCell ref="Q44:R44"/>
    <mergeCell ref="A45:B45"/>
    <mergeCell ref="D45:E45"/>
    <mergeCell ref="F45:H45"/>
    <mergeCell ref="K45:M45"/>
    <mergeCell ref="Q45:R45"/>
    <mergeCell ref="A46:B46"/>
    <mergeCell ref="D46:E46"/>
    <mergeCell ref="F46:H46"/>
    <mergeCell ref="K46:M46"/>
    <mergeCell ref="Q46:R46"/>
    <mergeCell ref="A47:B47"/>
    <mergeCell ref="D47:E47"/>
    <mergeCell ref="F47:H47"/>
    <mergeCell ref="K47:M47"/>
    <mergeCell ref="Q47:R47"/>
    <mergeCell ref="A48:B48"/>
    <mergeCell ref="D48:E48"/>
    <mergeCell ref="F48:H48"/>
    <mergeCell ref="K48:M48"/>
    <mergeCell ref="Q48:R48"/>
    <mergeCell ref="A49:B49"/>
    <mergeCell ref="D49:E49"/>
    <mergeCell ref="F49:H49"/>
    <mergeCell ref="K49:M49"/>
    <mergeCell ref="Q49:R49"/>
    <mergeCell ref="A50:B50"/>
    <mergeCell ref="D50:E50"/>
    <mergeCell ref="F50:H50"/>
    <mergeCell ref="K50:M50"/>
    <mergeCell ref="Q50:R50"/>
    <mergeCell ref="A51:B51"/>
    <mergeCell ref="D51:E51"/>
    <mergeCell ref="F51:H51"/>
    <mergeCell ref="K51:M51"/>
    <mergeCell ref="Q51:R51"/>
    <mergeCell ref="A52:B52"/>
    <mergeCell ref="D52:E52"/>
    <mergeCell ref="F52:H52"/>
    <mergeCell ref="K52:M52"/>
    <mergeCell ref="Q52:R52"/>
    <mergeCell ref="A53:B53"/>
    <mergeCell ref="D53:E53"/>
    <mergeCell ref="F53:H53"/>
    <mergeCell ref="K53:M53"/>
    <mergeCell ref="Q53:R53"/>
    <mergeCell ref="A54:B54"/>
    <mergeCell ref="D54:E54"/>
    <mergeCell ref="F54:H54"/>
    <mergeCell ref="K54:M54"/>
    <mergeCell ref="Q54:R54"/>
    <mergeCell ref="A55:B55"/>
    <mergeCell ref="D55:E55"/>
    <mergeCell ref="F55:H55"/>
    <mergeCell ref="K55:M55"/>
    <mergeCell ref="Q55:R55"/>
    <mergeCell ref="A56:B56"/>
    <mergeCell ref="D56:E56"/>
    <mergeCell ref="F56:H56"/>
    <mergeCell ref="K56:M56"/>
    <mergeCell ref="Q56:R56"/>
    <mergeCell ref="A57:B57"/>
    <mergeCell ref="D57:E57"/>
    <mergeCell ref="F57:H57"/>
    <mergeCell ref="K57:M57"/>
    <mergeCell ref="Q57:R57"/>
    <mergeCell ref="A58:B58"/>
    <mergeCell ref="D58:E58"/>
    <mergeCell ref="F58:H58"/>
    <mergeCell ref="K58:M58"/>
    <mergeCell ref="Q58:R58"/>
    <mergeCell ref="A59:B59"/>
    <mergeCell ref="D59:E59"/>
    <mergeCell ref="F59:H59"/>
    <mergeCell ref="K59:M59"/>
    <mergeCell ref="Q59:R59"/>
    <mergeCell ref="A60:B60"/>
    <mergeCell ref="D60:E60"/>
    <mergeCell ref="F60:H60"/>
    <mergeCell ref="K60:M60"/>
    <mergeCell ref="Q60:R60"/>
    <mergeCell ref="A61:B61"/>
    <mergeCell ref="D61:E61"/>
    <mergeCell ref="F61:H61"/>
    <mergeCell ref="K61:M61"/>
    <mergeCell ref="Q61:R61"/>
    <mergeCell ref="A62:B62"/>
    <mergeCell ref="D62:E62"/>
    <mergeCell ref="F62:H62"/>
    <mergeCell ref="K62:M62"/>
    <mergeCell ref="Q62:R62"/>
    <mergeCell ref="A63:B63"/>
    <mergeCell ref="D63:E63"/>
    <mergeCell ref="F63:H63"/>
    <mergeCell ref="K63:M63"/>
    <mergeCell ref="Q63:R63"/>
    <mergeCell ref="A64:B64"/>
    <mergeCell ref="D64:E64"/>
    <mergeCell ref="F64:H64"/>
    <mergeCell ref="K64:M64"/>
    <mergeCell ref="Q64:R64"/>
    <mergeCell ref="A65:B65"/>
    <mergeCell ref="D65:E65"/>
    <mergeCell ref="F65:H65"/>
    <mergeCell ref="K65:M65"/>
    <mergeCell ref="Q65:R65"/>
    <mergeCell ref="A66:B66"/>
    <mergeCell ref="D66:E66"/>
    <mergeCell ref="F66:H66"/>
    <mergeCell ref="K66:M66"/>
    <mergeCell ref="Q66:R66"/>
    <mergeCell ref="A67:B67"/>
    <mergeCell ref="D67:E67"/>
    <mergeCell ref="F67:H67"/>
    <mergeCell ref="K67:M67"/>
    <mergeCell ref="Q67:R67"/>
    <mergeCell ref="A68:B68"/>
    <mergeCell ref="D68:E68"/>
    <mergeCell ref="F68:H68"/>
    <mergeCell ref="K68:M68"/>
    <mergeCell ref="Q68:R68"/>
    <mergeCell ref="A69:B69"/>
    <mergeCell ref="D69:E69"/>
    <mergeCell ref="F69:H69"/>
    <mergeCell ref="K69:M69"/>
    <mergeCell ref="Q69:R69"/>
    <mergeCell ref="A70:B70"/>
    <mergeCell ref="D70:E70"/>
    <mergeCell ref="F70:H70"/>
    <mergeCell ref="K70:M70"/>
    <mergeCell ref="Q70:R70"/>
    <mergeCell ref="A71:B71"/>
    <mergeCell ref="D71:E71"/>
    <mergeCell ref="F71:H71"/>
    <mergeCell ref="K71:M71"/>
    <mergeCell ref="Q71:R71"/>
    <mergeCell ref="A72:B72"/>
    <mergeCell ref="D72:E72"/>
    <mergeCell ref="F72:H72"/>
    <mergeCell ref="K72:M72"/>
    <mergeCell ref="Q72:R72"/>
    <mergeCell ref="A73:B73"/>
    <mergeCell ref="D73:E73"/>
    <mergeCell ref="F73:H73"/>
    <mergeCell ref="K73:M73"/>
    <mergeCell ref="Q73:R73"/>
    <mergeCell ref="A74:B74"/>
    <mergeCell ref="D74:E74"/>
    <mergeCell ref="F74:H74"/>
    <mergeCell ref="K74:M74"/>
    <mergeCell ref="Q74:R74"/>
    <mergeCell ref="A75:B75"/>
    <mergeCell ref="D75:E75"/>
    <mergeCell ref="F75:H75"/>
    <mergeCell ref="K75:M75"/>
    <mergeCell ref="Q75:R75"/>
    <mergeCell ref="A76:B76"/>
    <mergeCell ref="D76:E76"/>
    <mergeCell ref="F76:H76"/>
    <mergeCell ref="K76:M76"/>
    <mergeCell ref="Q76:R76"/>
    <mergeCell ref="A77:B77"/>
    <mergeCell ref="D77:E77"/>
    <mergeCell ref="F77:H77"/>
    <mergeCell ref="K77:M77"/>
    <mergeCell ref="Q77:R77"/>
    <mergeCell ref="A78:B78"/>
    <mergeCell ref="D78:E78"/>
    <mergeCell ref="F78:H78"/>
    <mergeCell ref="K78:M78"/>
    <mergeCell ref="Q78:R78"/>
    <mergeCell ref="A79:B79"/>
    <mergeCell ref="D79:E79"/>
    <mergeCell ref="F79:H79"/>
    <mergeCell ref="K79:M79"/>
    <mergeCell ref="Q79:R79"/>
    <mergeCell ref="A80:B80"/>
    <mergeCell ref="D80:E80"/>
    <mergeCell ref="F80:H80"/>
    <mergeCell ref="K80:M80"/>
    <mergeCell ref="Q80:R80"/>
    <mergeCell ref="A81:B81"/>
    <mergeCell ref="D81:E81"/>
    <mergeCell ref="F81:H81"/>
    <mergeCell ref="K81:M81"/>
    <mergeCell ref="Q81:R81"/>
    <mergeCell ref="A82:B82"/>
    <mergeCell ref="D82:E82"/>
    <mergeCell ref="F82:H82"/>
    <mergeCell ref="K82:M82"/>
    <mergeCell ref="Q82:R82"/>
    <mergeCell ref="A83:B83"/>
    <mergeCell ref="D83:E83"/>
    <mergeCell ref="F83:H83"/>
    <mergeCell ref="K83:M83"/>
    <mergeCell ref="Q83:R83"/>
    <mergeCell ref="A84:B84"/>
    <mergeCell ref="D84:E84"/>
    <mergeCell ref="F84:H84"/>
    <mergeCell ref="K84:M84"/>
    <mergeCell ref="Q84:R84"/>
    <mergeCell ref="A85:B85"/>
    <mergeCell ref="D85:E85"/>
    <mergeCell ref="F85:H85"/>
    <mergeCell ref="K85:M85"/>
    <mergeCell ref="Q85:R85"/>
    <mergeCell ref="A86:B86"/>
    <mergeCell ref="D86:E86"/>
    <mergeCell ref="F86:H86"/>
    <mergeCell ref="K86:M86"/>
    <mergeCell ref="Q86:R86"/>
    <mergeCell ref="A87:B87"/>
    <mergeCell ref="D87:E87"/>
    <mergeCell ref="F87:H87"/>
    <mergeCell ref="K87:M87"/>
    <mergeCell ref="Q87:R87"/>
    <mergeCell ref="A88:B88"/>
    <mergeCell ref="D88:E88"/>
    <mergeCell ref="F88:H88"/>
    <mergeCell ref="K88:M88"/>
    <mergeCell ref="Q88:R88"/>
    <mergeCell ref="A89:B89"/>
    <mergeCell ref="D89:E89"/>
    <mergeCell ref="F89:H89"/>
    <mergeCell ref="K89:M89"/>
    <mergeCell ref="Q89:R89"/>
    <mergeCell ref="A90:B90"/>
    <mergeCell ref="D90:E90"/>
    <mergeCell ref="F90:H90"/>
    <mergeCell ref="K90:M90"/>
    <mergeCell ref="Q90:R90"/>
    <mergeCell ref="A91:B91"/>
    <mergeCell ref="D91:E91"/>
    <mergeCell ref="F91:H91"/>
    <mergeCell ref="K91:M91"/>
    <mergeCell ref="Q91:R91"/>
    <mergeCell ref="A92:B92"/>
    <mergeCell ref="D92:E92"/>
    <mergeCell ref="F92:H92"/>
    <mergeCell ref="K92:M92"/>
    <mergeCell ref="Q92:R92"/>
    <mergeCell ref="A93:B93"/>
    <mergeCell ref="D93:E93"/>
    <mergeCell ref="F93:H93"/>
    <mergeCell ref="K93:M93"/>
    <mergeCell ref="Q93:R93"/>
    <mergeCell ref="A94:B94"/>
    <mergeCell ref="D94:E94"/>
    <mergeCell ref="F94:H94"/>
    <mergeCell ref="K94:M94"/>
    <mergeCell ref="Q94:R94"/>
    <mergeCell ref="A95:B95"/>
    <mergeCell ref="D95:E95"/>
    <mergeCell ref="F95:H95"/>
    <mergeCell ref="K95:M95"/>
    <mergeCell ref="Q95:R95"/>
    <mergeCell ref="A96:B96"/>
    <mergeCell ref="D96:E96"/>
    <mergeCell ref="F96:H96"/>
    <mergeCell ref="K96:M96"/>
    <mergeCell ref="Q96:R96"/>
    <mergeCell ref="A97:B97"/>
    <mergeCell ref="D97:E97"/>
    <mergeCell ref="F97:H97"/>
    <mergeCell ref="K97:M97"/>
    <mergeCell ref="Q97:R97"/>
    <mergeCell ref="A98:B98"/>
    <mergeCell ref="D98:E98"/>
    <mergeCell ref="F98:H98"/>
    <mergeCell ref="K98:M98"/>
    <mergeCell ref="Q98:R98"/>
    <mergeCell ref="A99:B99"/>
    <mergeCell ref="D99:E99"/>
    <mergeCell ref="F99:H99"/>
    <mergeCell ref="K99:M99"/>
    <mergeCell ref="Q99:R99"/>
    <mergeCell ref="A100:B100"/>
    <mergeCell ref="D100:E100"/>
    <mergeCell ref="F100:H100"/>
    <mergeCell ref="K100:M100"/>
    <mergeCell ref="Q100:R100"/>
    <mergeCell ref="A101:B101"/>
    <mergeCell ref="D101:E101"/>
    <mergeCell ref="F101:H101"/>
    <mergeCell ref="K101:M101"/>
    <mergeCell ref="Q101:R101"/>
    <mergeCell ref="A102:B102"/>
    <mergeCell ref="D102:E102"/>
    <mergeCell ref="F102:H102"/>
    <mergeCell ref="K102:M102"/>
    <mergeCell ref="Q102:R102"/>
    <mergeCell ref="A103:B103"/>
    <mergeCell ref="D103:E103"/>
    <mergeCell ref="F103:H103"/>
    <mergeCell ref="K103:M103"/>
    <mergeCell ref="Q103:R103"/>
    <mergeCell ref="A104:B104"/>
    <mergeCell ref="D104:E104"/>
    <mergeCell ref="F104:H104"/>
    <mergeCell ref="K104:M104"/>
    <mergeCell ref="Q104:R104"/>
    <mergeCell ref="A105:B105"/>
    <mergeCell ref="D105:E105"/>
    <mergeCell ref="F105:H105"/>
    <mergeCell ref="K105:M105"/>
    <mergeCell ref="Q105:R105"/>
    <mergeCell ref="A106:B106"/>
    <mergeCell ref="D106:E106"/>
    <mergeCell ref="F106:H106"/>
    <mergeCell ref="K106:M106"/>
    <mergeCell ref="Q106:R106"/>
    <mergeCell ref="A107:B107"/>
    <mergeCell ref="D107:E107"/>
    <mergeCell ref="F107:H107"/>
    <mergeCell ref="K107:M107"/>
    <mergeCell ref="Q107:R107"/>
    <mergeCell ref="A108:B108"/>
    <mergeCell ref="D108:E108"/>
    <mergeCell ref="F108:H108"/>
    <mergeCell ref="K108:M108"/>
    <mergeCell ref="Q108:R108"/>
    <mergeCell ref="A109:B109"/>
    <mergeCell ref="D109:E109"/>
    <mergeCell ref="F109:H109"/>
    <mergeCell ref="K109:M109"/>
    <mergeCell ref="Q109:R109"/>
    <mergeCell ref="A110:B110"/>
    <mergeCell ref="D110:E110"/>
    <mergeCell ref="F110:H110"/>
    <mergeCell ref="K110:M110"/>
    <mergeCell ref="Q110:R110"/>
    <mergeCell ref="A111:B111"/>
    <mergeCell ref="D111:E111"/>
    <mergeCell ref="F111:H111"/>
    <mergeCell ref="K111:M111"/>
    <mergeCell ref="Q111:R111"/>
    <mergeCell ref="A112:B112"/>
    <mergeCell ref="D112:E112"/>
    <mergeCell ref="F112:H112"/>
    <mergeCell ref="K112:M112"/>
    <mergeCell ref="Q112:R112"/>
    <mergeCell ref="A113:B113"/>
    <mergeCell ref="D113:E113"/>
    <mergeCell ref="F113:H113"/>
    <mergeCell ref="K113:M113"/>
    <mergeCell ref="Q113:R113"/>
    <mergeCell ref="A114:B114"/>
    <mergeCell ref="D114:E114"/>
    <mergeCell ref="F114:H114"/>
    <mergeCell ref="K114:M114"/>
    <mergeCell ref="Q114:R114"/>
    <mergeCell ref="A115:B115"/>
    <mergeCell ref="D115:E115"/>
    <mergeCell ref="F115:H115"/>
    <mergeCell ref="K115:M115"/>
    <mergeCell ref="Q115:R115"/>
    <mergeCell ref="A116:B116"/>
    <mergeCell ref="D116:E116"/>
    <mergeCell ref="F116:H116"/>
    <mergeCell ref="K116:M116"/>
    <mergeCell ref="Q116:R116"/>
    <mergeCell ref="A117:B117"/>
    <mergeCell ref="D117:E117"/>
    <mergeCell ref="F117:H117"/>
    <mergeCell ref="K117:M117"/>
    <mergeCell ref="Q117:R117"/>
    <mergeCell ref="A118:B118"/>
    <mergeCell ref="D118:E118"/>
    <mergeCell ref="F118:H118"/>
    <mergeCell ref="K118:M118"/>
    <mergeCell ref="Q118:R118"/>
    <mergeCell ref="A119:B119"/>
    <mergeCell ref="D119:E119"/>
    <mergeCell ref="F119:H119"/>
    <mergeCell ref="K119:M119"/>
    <mergeCell ref="Q119:R119"/>
    <mergeCell ref="A120:B120"/>
    <mergeCell ref="D120:E120"/>
    <mergeCell ref="F120:H120"/>
    <mergeCell ref="K120:M120"/>
    <mergeCell ref="Q120:R120"/>
    <mergeCell ref="A121:B121"/>
    <mergeCell ref="D121:E121"/>
    <mergeCell ref="F121:H121"/>
    <mergeCell ref="K121:M121"/>
    <mergeCell ref="Q121:R121"/>
    <mergeCell ref="A122:B122"/>
    <mergeCell ref="D122:E122"/>
    <mergeCell ref="F122:H122"/>
    <mergeCell ref="K122:M122"/>
    <mergeCell ref="Q122:R122"/>
    <mergeCell ref="A123:B123"/>
    <mergeCell ref="D123:E123"/>
    <mergeCell ref="F123:H123"/>
    <mergeCell ref="K123:M123"/>
    <mergeCell ref="Q123:R123"/>
    <mergeCell ref="A124:B124"/>
    <mergeCell ref="D124:E124"/>
    <mergeCell ref="F124:H124"/>
    <mergeCell ref="K124:M124"/>
    <mergeCell ref="Q124:R124"/>
    <mergeCell ref="A125:B125"/>
    <mergeCell ref="D125:E125"/>
    <mergeCell ref="F125:H125"/>
    <mergeCell ref="K125:M125"/>
    <mergeCell ref="Q125:R125"/>
    <mergeCell ref="A126:B126"/>
    <mergeCell ref="D126:E126"/>
    <mergeCell ref="F126:H126"/>
    <mergeCell ref="K126:M126"/>
    <mergeCell ref="Q126:R126"/>
    <mergeCell ref="A127:B127"/>
    <mergeCell ref="D127:E127"/>
    <mergeCell ref="F127:H127"/>
    <mergeCell ref="K127:M127"/>
    <mergeCell ref="Q127:R127"/>
    <mergeCell ref="A128:B128"/>
    <mergeCell ref="D128:E128"/>
    <mergeCell ref="F128:H128"/>
    <mergeCell ref="K128:M128"/>
    <mergeCell ref="Q128:R128"/>
    <mergeCell ref="A129:B129"/>
    <mergeCell ref="D129:E129"/>
    <mergeCell ref="F129:H129"/>
    <mergeCell ref="K129:M129"/>
    <mergeCell ref="Q129:R129"/>
    <mergeCell ref="A130:B130"/>
    <mergeCell ref="D130:E130"/>
    <mergeCell ref="F130:H130"/>
    <mergeCell ref="K130:M130"/>
    <mergeCell ref="Q130:R130"/>
    <mergeCell ref="A131:B131"/>
    <mergeCell ref="D131:E131"/>
    <mergeCell ref="F131:H131"/>
    <mergeCell ref="K131:M131"/>
    <mergeCell ref="Q131:R131"/>
    <mergeCell ref="A132:B132"/>
    <mergeCell ref="D132:E132"/>
    <mergeCell ref="F132:H132"/>
    <mergeCell ref="K132:M132"/>
    <mergeCell ref="Q132:R132"/>
    <mergeCell ref="A133:B133"/>
    <mergeCell ref="D133:E133"/>
    <mergeCell ref="F133:H133"/>
    <mergeCell ref="K133:M133"/>
    <mergeCell ref="Q133:R133"/>
    <mergeCell ref="A134:B134"/>
    <mergeCell ref="D134:E134"/>
    <mergeCell ref="F134:H134"/>
    <mergeCell ref="K134:M134"/>
    <mergeCell ref="Q134:R134"/>
    <mergeCell ref="A135:B135"/>
    <mergeCell ref="D135:E135"/>
    <mergeCell ref="F135:H135"/>
    <mergeCell ref="K135:M135"/>
    <mergeCell ref="Q135:R135"/>
    <mergeCell ref="A136:B136"/>
    <mergeCell ref="D136:E136"/>
    <mergeCell ref="F136:H136"/>
    <mergeCell ref="K136:M136"/>
    <mergeCell ref="Q136:R136"/>
    <mergeCell ref="A137:B137"/>
    <mergeCell ref="D137:E137"/>
    <mergeCell ref="F137:H137"/>
    <mergeCell ref="K137:M137"/>
    <mergeCell ref="Q137:R137"/>
    <mergeCell ref="A138:B138"/>
    <mergeCell ref="D138:E138"/>
    <mergeCell ref="F138:H138"/>
    <mergeCell ref="K138:M138"/>
    <mergeCell ref="Q138:R138"/>
    <mergeCell ref="A139:B139"/>
    <mergeCell ref="D139:E139"/>
    <mergeCell ref="F139:H139"/>
    <mergeCell ref="K139:M139"/>
    <mergeCell ref="Q139:R139"/>
    <mergeCell ref="A140:B140"/>
    <mergeCell ref="D140:E140"/>
    <mergeCell ref="F140:H140"/>
    <mergeCell ref="K140:M140"/>
    <mergeCell ref="Q140:R140"/>
    <mergeCell ref="A141:B141"/>
    <mergeCell ref="D141:E141"/>
    <mergeCell ref="F141:H141"/>
    <mergeCell ref="K141:M141"/>
    <mergeCell ref="Q141:R141"/>
    <mergeCell ref="A142:B142"/>
    <mergeCell ref="D142:E142"/>
    <mergeCell ref="F142:H142"/>
    <mergeCell ref="K142:M142"/>
    <mergeCell ref="Q142:R142"/>
    <mergeCell ref="A143:B143"/>
    <mergeCell ref="D143:E143"/>
    <mergeCell ref="F143:H143"/>
    <mergeCell ref="K143:M143"/>
    <mergeCell ref="Q143:R143"/>
    <mergeCell ref="A144:B144"/>
    <mergeCell ref="D144:E144"/>
    <mergeCell ref="F144:H144"/>
    <mergeCell ref="K144:M144"/>
    <mergeCell ref="Q144:R144"/>
    <mergeCell ref="A145:B145"/>
    <mergeCell ref="D145:E145"/>
    <mergeCell ref="F145:H145"/>
    <mergeCell ref="K145:M145"/>
    <mergeCell ref="Q145:R145"/>
    <mergeCell ref="A146:B146"/>
    <mergeCell ref="D146:E146"/>
    <mergeCell ref="F146:H146"/>
    <mergeCell ref="K146:M146"/>
    <mergeCell ref="Q146:R146"/>
    <mergeCell ref="A147:B147"/>
    <mergeCell ref="D147:E147"/>
    <mergeCell ref="F147:H147"/>
    <mergeCell ref="K147:M147"/>
    <mergeCell ref="Q147:R147"/>
    <mergeCell ref="A148:B148"/>
    <mergeCell ref="D148:E148"/>
    <mergeCell ref="F148:H148"/>
    <mergeCell ref="K148:M148"/>
    <mergeCell ref="Q148:R148"/>
    <mergeCell ref="A149:B149"/>
    <mergeCell ref="D149:E149"/>
    <mergeCell ref="F149:H149"/>
    <mergeCell ref="K149:M149"/>
    <mergeCell ref="Q149:R149"/>
    <mergeCell ref="A150:B150"/>
    <mergeCell ref="D150:E150"/>
    <mergeCell ref="F150:H150"/>
    <mergeCell ref="K150:M150"/>
    <mergeCell ref="Q150:R150"/>
    <mergeCell ref="A151:B151"/>
    <mergeCell ref="D151:E151"/>
    <mergeCell ref="F151:H151"/>
    <mergeCell ref="K151:M151"/>
    <mergeCell ref="Q151:R151"/>
    <mergeCell ref="A152:B152"/>
    <mergeCell ref="D152:E152"/>
    <mergeCell ref="F152:H152"/>
    <mergeCell ref="K152:M152"/>
    <mergeCell ref="Q152:R152"/>
    <mergeCell ref="A153:B153"/>
    <mergeCell ref="D153:E153"/>
    <mergeCell ref="F153:H153"/>
    <mergeCell ref="K153:M153"/>
    <mergeCell ref="Q153:R153"/>
    <mergeCell ref="A154:B154"/>
    <mergeCell ref="D154:E154"/>
    <mergeCell ref="F154:H154"/>
    <mergeCell ref="K154:M154"/>
    <mergeCell ref="Q154:R154"/>
    <mergeCell ref="A155:B155"/>
    <mergeCell ref="D155:E155"/>
    <mergeCell ref="F155:H155"/>
    <mergeCell ref="K155:M155"/>
    <mergeCell ref="Q155:R155"/>
    <mergeCell ref="A156:B156"/>
    <mergeCell ref="D156:E156"/>
    <mergeCell ref="F156:H156"/>
    <mergeCell ref="K156:M156"/>
    <mergeCell ref="Q156:R156"/>
    <mergeCell ref="A157:B157"/>
    <mergeCell ref="D157:E157"/>
    <mergeCell ref="F157:H157"/>
    <mergeCell ref="K157:M157"/>
    <mergeCell ref="Q157:R157"/>
    <mergeCell ref="A158:B158"/>
    <mergeCell ref="D158:E158"/>
    <mergeCell ref="F158:H158"/>
    <mergeCell ref="K158:M158"/>
    <mergeCell ref="Q158:R158"/>
    <mergeCell ref="A159:B159"/>
    <mergeCell ref="D159:E159"/>
    <mergeCell ref="F159:H159"/>
    <mergeCell ref="K159:M159"/>
    <mergeCell ref="Q159:R159"/>
    <mergeCell ref="A160:B160"/>
    <mergeCell ref="D160:E160"/>
    <mergeCell ref="F160:H160"/>
    <mergeCell ref="K160:M160"/>
    <mergeCell ref="Q160:R160"/>
    <mergeCell ref="A161:B161"/>
    <mergeCell ref="D161:E161"/>
    <mergeCell ref="F161:H161"/>
    <mergeCell ref="K161:M161"/>
    <mergeCell ref="Q161:R161"/>
    <mergeCell ref="A162:B162"/>
    <mergeCell ref="D162:E162"/>
    <mergeCell ref="F162:H162"/>
    <mergeCell ref="K162:M162"/>
    <mergeCell ref="Q162:R162"/>
    <mergeCell ref="A163:B163"/>
    <mergeCell ref="D163:E163"/>
    <mergeCell ref="F163:H163"/>
    <mergeCell ref="K163:M163"/>
    <mergeCell ref="Q163:R163"/>
    <mergeCell ref="A164:B164"/>
    <mergeCell ref="D164:E164"/>
    <mergeCell ref="F164:H164"/>
    <mergeCell ref="K164:M164"/>
    <mergeCell ref="Q164:R164"/>
    <mergeCell ref="A165:B165"/>
    <mergeCell ref="D165:E165"/>
    <mergeCell ref="F165:H165"/>
    <mergeCell ref="K165:M165"/>
    <mergeCell ref="Q165:R165"/>
    <mergeCell ref="A166:B166"/>
    <mergeCell ref="D166:E166"/>
    <mergeCell ref="F166:H166"/>
    <mergeCell ref="K166:M166"/>
    <mergeCell ref="Q166:R166"/>
    <mergeCell ref="A167:B167"/>
    <mergeCell ref="D167:E167"/>
    <mergeCell ref="F167:H167"/>
    <mergeCell ref="K167:M167"/>
    <mergeCell ref="Q167:R167"/>
    <mergeCell ref="A168:B168"/>
    <mergeCell ref="D168:E168"/>
    <mergeCell ref="F168:H168"/>
    <mergeCell ref="K168:M168"/>
    <mergeCell ref="Q168:R168"/>
    <mergeCell ref="A169:B169"/>
    <mergeCell ref="D169:E169"/>
    <mergeCell ref="F169:H169"/>
    <mergeCell ref="K169:M169"/>
    <mergeCell ref="Q169:R169"/>
    <mergeCell ref="A170:B170"/>
    <mergeCell ref="D170:E170"/>
    <mergeCell ref="F170:H170"/>
    <mergeCell ref="K170:M170"/>
    <mergeCell ref="Q170:R170"/>
    <mergeCell ref="A171:B171"/>
    <mergeCell ref="D171:E171"/>
    <mergeCell ref="F171:H171"/>
    <mergeCell ref="K171:M171"/>
    <mergeCell ref="Q171:R171"/>
    <mergeCell ref="A172:B172"/>
    <mergeCell ref="D172:E172"/>
    <mergeCell ref="F172:H172"/>
    <mergeCell ref="K172:M172"/>
    <mergeCell ref="Q172:R172"/>
    <mergeCell ref="A173:B173"/>
    <mergeCell ref="D173:E173"/>
    <mergeCell ref="F173:H173"/>
    <mergeCell ref="K173:M173"/>
    <mergeCell ref="Q173:R173"/>
    <mergeCell ref="A174:B174"/>
    <mergeCell ref="D174:E174"/>
    <mergeCell ref="F174:H174"/>
    <mergeCell ref="K174:M174"/>
    <mergeCell ref="Q174:R174"/>
    <mergeCell ref="A175:B175"/>
    <mergeCell ref="D175:E175"/>
    <mergeCell ref="F175:H175"/>
    <mergeCell ref="K175:M175"/>
    <mergeCell ref="Q175:R175"/>
    <mergeCell ref="A176:B176"/>
    <mergeCell ref="D176:E176"/>
    <mergeCell ref="F176:H176"/>
    <mergeCell ref="K176:M176"/>
    <mergeCell ref="Q176:R176"/>
    <mergeCell ref="A177:B177"/>
    <mergeCell ref="D177:E177"/>
    <mergeCell ref="F177:H177"/>
    <mergeCell ref="K177:M177"/>
    <mergeCell ref="Q177:R177"/>
    <mergeCell ref="A178:B178"/>
    <mergeCell ref="D178:E178"/>
    <mergeCell ref="F178:H178"/>
    <mergeCell ref="K178:M178"/>
    <mergeCell ref="Q178:R178"/>
    <mergeCell ref="A179:B179"/>
    <mergeCell ref="D179:E179"/>
    <mergeCell ref="F179:H179"/>
    <mergeCell ref="K179:M179"/>
    <mergeCell ref="Q179:R179"/>
    <mergeCell ref="A180:B180"/>
    <mergeCell ref="D180:E180"/>
    <mergeCell ref="F180:H180"/>
    <mergeCell ref="K180:M180"/>
    <mergeCell ref="Q180:R180"/>
    <mergeCell ref="A181:B181"/>
    <mergeCell ref="D181:E181"/>
    <mergeCell ref="F181:H181"/>
    <mergeCell ref="K181:M181"/>
    <mergeCell ref="Q181:R181"/>
    <mergeCell ref="A182:B182"/>
    <mergeCell ref="D182:E182"/>
    <mergeCell ref="F182:H182"/>
    <mergeCell ref="K182:M182"/>
    <mergeCell ref="Q182:R182"/>
    <mergeCell ref="A183:B183"/>
    <mergeCell ref="D183:E183"/>
    <mergeCell ref="F183:H183"/>
    <mergeCell ref="K183:M183"/>
    <mergeCell ref="Q183:R183"/>
    <mergeCell ref="A184:B184"/>
    <mergeCell ref="D184:E184"/>
    <mergeCell ref="F184:H184"/>
    <mergeCell ref="K184:M184"/>
    <mergeCell ref="Q184:R184"/>
    <mergeCell ref="A185:B185"/>
    <mergeCell ref="D185:E185"/>
    <mergeCell ref="F185:H185"/>
    <mergeCell ref="K185:M185"/>
    <mergeCell ref="Q185:R185"/>
    <mergeCell ref="A186:B186"/>
    <mergeCell ref="D186:E186"/>
    <mergeCell ref="F186:H186"/>
    <mergeCell ref="K186:M186"/>
    <mergeCell ref="Q186:R186"/>
    <mergeCell ref="A187:B187"/>
    <mergeCell ref="D187:E187"/>
    <mergeCell ref="F187:H187"/>
    <mergeCell ref="K187:M187"/>
    <mergeCell ref="Q187:R187"/>
    <mergeCell ref="A188:B188"/>
    <mergeCell ref="D188:E188"/>
    <mergeCell ref="F188:H188"/>
    <mergeCell ref="K188:M188"/>
    <mergeCell ref="Q188:R188"/>
    <mergeCell ref="A189:B189"/>
    <mergeCell ref="D189:E189"/>
    <mergeCell ref="F189:H189"/>
    <mergeCell ref="K189:M189"/>
    <mergeCell ref="Q189:R189"/>
    <mergeCell ref="A190:B190"/>
    <mergeCell ref="D190:E190"/>
    <mergeCell ref="F190:H190"/>
    <mergeCell ref="K190:M190"/>
    <mergeCell ref="Q190:R190"/>
    <mergeCell ref="A191:B191"/>
    <mergeCell ref="D191:E191"/>
    <mergeCell ref="F191:H191"/>
    <mergeCell ref="K191:M191"/>
    <mergeCell ref="Q191:R191"/>
    <mergeCell ref="A192:B192"/>
    <mergeCell ref="D192:E192"/>
    <mergeCell ref="F192:H192"/>
    <mergeCell ref="K192:M192"/>
    <mergeCell ref="Q192:R192"/>
    <mergeCell ref="A193:B193"/>
    <mergeCell ref="D193:E193"/>
    <mergeCell ref="F193:H193"/>
    <mergeCell ref="K193:M193"/>
    <mergeCell ref="Q193:R193"/>
    <mergeCell ref="A194:B194"/>
    <mergeCell ref="D194:E194"/>
    <mergeCell ref="F194:H194"/>
    <mergeCell ref="K194:M194"/>
    <mergeCell ref="Q194:R194"/>
    <mergeCell ref="A195:B195"/>
    <mergeCell ref="D195:E195"/>
    <mergeCell ref="F195:H195"/>
    <mergeCell ref="K195:M195"/>
    <mergeCell ref="Q195:R195"/>
    <mergeCell ref="A196:B196"/>
    <mergeCell ref="D196:E196"/>
    <mergeCell ref="F196:H196"/>
    <mergeCell ref="K196:M196"/>
    <mergeCell ref="Q196:R196"/>
    <mergeCell ref="A197:B197"/>
    <mergeCell ref="D197:E197"/>
    <mergeCell ref="F197:H197"/>
    <mergeCell ref="K197:M197"/>
    <mergeCell ref="Q197:R197"/>
    <mergeCell ref="A198:B198"/>
    <mergeCell ref="D198:E198"/>
    <mergeCell ref="F198:H198"/>
    <mergeCell ref="K198:M198"/>
    <mergeCell ref="Q198:R198"/>
    <mergeCell ref="A199:B199"/>
    <mergeCell ref="D199:E199"/>
    <mergeCell ref="F199:H199"/>
    <mergeCell ref="K199:M199"/>
    <mergeCell ref="Q199:R199"/>
    <mergeCell ref="A200:B200"/>
    <mergeCell ref="D200:E200"/>
    <mergeCell ref="F200:H200"/>
    <mergeCell ref="K200:M200"/>
    <mergeCell ref="Q200:R200"/>
    <mergeCell ref="A201:B201"/>
    <mergeCell ref="D201:E201"/>
    <mergeCell ref="F201:H201"/>
    <mergeCell ref="K201:M201"/>
    <mergeCell ref="Q201:R201"/>
    <mergeCell ref="A202:B202"/>
    <mergeCell ref="D202:E202"/>
    <mergeCell ref="F202:H202"/>
    <mergeCell ref="K202:M202"/>
    <mergeCell ref="Q202:R202"/>
    <mergeCell ref="A203:B203"/>
    <mergeCell ref="D203:E203"/>
    <mergeCell ref="F203:H203"/>
    <mergeCell ref="K203:M203"/>
    <mergeCell ref="Q203:R203"/>
    <mergeCell ref="A204:B204"/>
    <mergeCell ref="D204:E204"/>
    <mergeCell ref="F204:H204"/>
    <mergeCell ref="K204:M204"/>
    <mergeCell ref="Q204:R204"/>
    <mergeCell ref="A205:B205"/>
    <mergeCell ref="D205:E205"/>
    <mergeCell ref="F205:H205"/>
    <mergeCell ref="K205:M205"/>
    <mergeCell ref="Q205:R205"/>
    <mergeCell ref="A206:B206"/>
    <mergeCell ref="D206:E206"/>
    <mergeCell ref="F206:H206"/>
    <mergeCell ref="K206:M206"/>
    <mergeCell ref="Q206:R206"/>
    <mergeCell ref="A207:B207"/>
    <mergeCell ref="D207:E207"/>
    <mergeCell ref="F207:H207"/>
    <mergeCell ref="K207:M207"/>
    <mergeCell ref="Q207:R207"/>
    <mergeCell ref="A208:B208"/>
    <mergeCell ref="D208:E208"/>
    <mergeCell ref="F208:H208"/>
    <mergeCell ref="K208:M208"/>
    <mergeCell ref="Q208:R208"/>
    <mergeCell ref="A209:B209"/>
    <mergeCell ref="D209:E209"/>
    <mergeCell ref="F209:H209"/>
    <mergeCell ref="K209:M209"/>
    <mergeCell ref="Q209:R209"/>
    <mergeCell ref="A210:B210"/>
    <mergeCell ref="D210:E210"/>
    <mergeCell ref="F210:H210"/>
    <mergeCell ref="K210:M210"/>
    <mergeCell ref="Q210:R210"/>
    <mergeCell ref="A211:B211"/>
    <mergeCell ref="D211:E211"/>
    <mergeCell ref="F211:H211"/>
    <mergeCell ref="K211:M211"/>
    <mergeCell ref="Q211:R211"/>
    <mergeCell ref="A212:B212"/>
    <mergeCell ref="D212:E212"/>
    <mergeCell ref="F212:H212"/>
    <mergeCell ref="K212:M212"/>
    <mergeCell ref="Q212:R212"/>
    <mergeCell ref="A213:B213"/>
    <mergeCell ref="D213:E213"/>
    <mergeCell ref="F213:H213"/>
    <mergeCell ref="K213:M213"/>
    <mergeCell ref="Q213:R213"/>
    <mergeCell ref="A214:B214"/>
    <mergeCell ref="D214:E214"/>
    <mergeCell ref="F214:H214"/>
    <mergeCell ref="K214:M214"/>
    <mergeCell ref="Q214:R214"/>
    <mergeCell ref="A215:B215"/>
    <mergeCell ref="D215:E215"/>
    <mergeCell ref="F215:H215"/>
    <mergeCell ref="K215:M215"/>
    <mergeCell ref="Q215:R215"/>
    <mergeCell ref="A216:B216"/>
    <mergeCell ref="D216:E216"/>
    <mergeCell ref="F216:H216"/>
    <mergeCell ref="K216:M216"/>
    <mergeCell ref="Q216:R216"/>
    <mergeCell ref="A217:B217"/>
    <mergeCell ref="D217:E217"/>
    <mergeCell ref="F217:H217"/>
    <mergeCell ref="K217:M217"/>
    <mergeCell ref="Q217:R217"/>
    <mergeCell ref="A218:B218"/>
    <mergeCell ref="D218:E218"/>
    <mergeCell ref="F218:H218"/>
    <mergeCell ref="K218:M218"/>
    <mergeCell ref="Q218:R218"/>
    <mergeCell ref="A219:B219"/>
    <mergeCell ref="D219:E219"/>
    <mergeCell ref="F219:H219"/>
    <mergeCell ref="K219:M219"/>
    <mergeCell ref="Q219:R219"/>
    <mergeCell ref="A220:B220"/>
    <mergeCell ref="D220:E220"/>
    <mergeCell ref="F220:H220"/>
    <mergeCell ref="K220:M220"/>
    <mergeCell ref="Q220:R220"/>
    <mergeCell ref="A221:B221"/>
    <mergeCell ref="D221:E221"/>
    <mergeCell ref="F221:H221"/>
    <mergeCell ref="K221:M221"/>
    <mergeCell ref="Q221:R221"/>
    <mergeCell ref="A222:B222"/>
    <mergeCell ref="D222:E222"/>
    <mergeCell ref="F222:H222"/>
    <mergeCell ref="K222:M222"/>
    <mergeCell ref="Q222:R222"/>
    <mergeCell ref="A223:B223"/>
    <mergeCell ref="D223:E223"/>
    <mergeCell ref="F223:H223"/>
    <mergeCell ref="K223:M223"/>
    <mergeCell ref="Q223:R223"/>
    <mergeCell ref="A224:B224"/>
    <mergeCell ref="D224:E224"/>
    <mergeCell ref="F224:H224"/>
    <mergeCell ref="K224:M224"/>
    <mergeCell ref="Q224:R224"/>
    <mergeCell ref="A225:B225"/>
    <mergeCell ref="D225:E225"/>
    <mergeCell ref="F225:H225"/>
    <mergeCell ref="K225:M225"/>
    <mergeCell ref="Q225:R225"/>
    <mergeCell ref="A226:B226"/>
    <mergeCell ref="D226:E226"/>
    <mergeCell ref="F226:H226"/>
    <mergeCell ref="K226:M226"/>
    <mergeCell ref="Q226:R226"/>
    <mergeCell ref="A227:B227"/>
    <mergeCell ref="D227:E227"/>
    <mergeCell ref="F227:H227"/>
    <mergeCell ref="K227:M227"/>
    <mergeCell ref="Q227:R227"/>
    <mergeCell ref="A228:B228"/>
    <mergeCell ref="D228:E228"/>
    <mergeCell ref="F228:H228"/>
    <mergeCell ref="K228:M228"/>
    <mergeCell ref="Q228:R228"/>
    <mergeCell ref="A229:B229"/>
    <mergeCell ref="D229:E229"/>
    <mergeCell ref="F229:H229"/>
    <mergeCell ref="K229:M229"/>
    <mergeCell ref="Q229:R229"/>
    <mergeCell ref="A230:B230"/>
    <mergeCell ref="D230:E230"/>
    <mergeCell ref="F230:H230"/>
    <mergeCell ref="K230:M230"/>
    <mergeCell ref="Q230:R230"/>
    <mergeCell ref="A231:B231"/>
    <mergeCell ref="D231:E231"/>
    <mergeCell ref="F231:H231"/>
    <mergeCell ref="K231:M231"/>
    <mergeCell ref="Q231:R231"/>
    <mergeCell ref="A232:B232"/>
    <mergeCell ref="D232:E232"/>
    <mergeCell ref="F232:H232"/>
    <mergeCell ref="K232:M232"/>
    <mergeCell ref="Q232:R232"/>
    <mergeCell ref="A233:B233"/>
    <mergeCell ref="D233:E233"/>
    <mergeCell ref="F233:H233"/>
    <mergeCell ref="K233:M233"/>
    <mergeCell ref="Q233:R233"/>
    <mergeCell ref="A234:B234"/>
    <mergeCell ref="D234:E234"/>
    <mergeCell ref="F234:H234"/>
    <mergeCell ref="K234:M234"/>
    <mergeCell ref="Q234:R234"/>
    <mergeCell ref="A235:B235"/>
    <mergeCell ref="D235:E235"/>
    <mergeCell ref="F235:H235"/>
    <mergeCell ref="K235:M235"/>
    <mergeCell ref="Q235:R235"/>
    <mergeCell ref="A236:B236"/>
    <mergeCell ref="D236:E236"/>
    <mergeCell ref="F236:H236"/>
    <mergeCell ref="K236:M236"/>
    <mergeCell ref="Q236:R236"/>
    <mergeCell ref="A237:B237"/>
    <mergeCell ref="D237:E237"/>
    <mergeCell ref="F237:H237"/>
    <mergeCell ref="K237:M237"/>
    <mergeCell ref="Q237:R237"/>
    <mergeCell ref="A238:B238"/>
    <mergeCell ref="D238:E238"/>
    <mergeCell ref="F238:H238"/>
    <mergeCell ref="K238:M238"/>
    <mergeCell ref="Q238:R238"/>
    <mergeCell ref="A239:B239"/>
    <mergeCell ref="D239:E239"/>
    <mergeCell ref="F239:H239"/>
    <mergeCell ref="K239:M239"/>
    <mergeCell ref="Q239:R239"/>
    <mergeCell ref="A240:B240"/>
    <mergeCell ref="D240:E240"/>
    <mergeCell ref="F240:H240"/>
    <mergeCell ref="K240:M240"/>
    <mergeCell ref="Q240:R240"/>
    <mergeCell ref="A241:B241"/>
    <mergeCell ref="D241:E241"/>
    <mergeCell ref="F241:H241"/>
    <mergeCell ref="K241:M241"/>
    <mergeCell ref="Q241:R241"/>
    <mergeCell ref="A242:B242"/>
    <mergeCell ref="D242:E242"/>
    <mergeCell ref="F242:H242"/>
    <mergeCell ref="K242:M242"/>
    <mergeCell ref="Q242:R242"/>
    <mergeCell ref="A243:B243"/>
    <mergeCell ref="D243:E243"/>
    <mergeCell ref="F243:H243"/>
    <mergeCell ref="K243:M243"/>
    <mergeCell ref="Q243:R243"/>
    <mergeCell ref="A244:B244"/>
    <mergeCell ref="D244:E244"/>
    <mergeCell ref="F244:H244"/>
    <mergeCell ref="K244:M244"/>
    <mergeCell ref="Q244:R244"/>
    <mergeCell ref="A245:B245"/>
    <mergeCell ref="D245:E245"/>
    <mergeCell ref="F245:H245"/>
    <mergeCell ref="K245:M245"/>
    <mergeCell ref="Q245:R245"/>
    <mergeCell ref="A246:B246"/>
    <mergeCell ref="D246:E246"/>
    <mergeCell ref="F246:H246"/>
    <mergeCell ref="K246:M246"/>
    <mergeCell ref="Q246:R246"/>
    <mergeCell ref="A247:B247"/>
    <mergeCell ref="D247:E247"/>
    <mergeCell ref="F247:H247"/>
    <mergeCell ref="K247:M247"/>
    <mergeCell ref="Q247:R247"/>
    <mergeCell ref="A248:B248"/>
    <mergeCell ref="D248:E248"/>
    <mergeCell ref="F248:H248"/>
    <mergeCell ref="K248:M248"/>
    <mergeCell ref="Q248:R248"/>
    <mergeCell ref="A249:B249"/>
    <mergeCell ref="D249:E249"/>
    <mergeCell ref="F249:H249"/>
    <mergeCell ref="K249:M249"/>
    <mergeCell ref="Q249:R249"/>
    <mergeCell ref="A250:B250"/>
    <mergeCell ref="D250:E250"/>
    <mergeCell ref="F250:H250"/>
    <mergeCell ref="K250:M250"/>
    <mergeCell ref="Q250:R250"/>
    <mergeCell ref="A251:B251"/>
    <mergeCell ref="D251:E251"/>
    <mergeCell ref="F251:H251"/>
    <mergeCell ref="K251:M251"/>
    <mergeCell ref="Q251:R251"/>
    <mergeCell ref="A252:B252"/>
    <mergeCell ref="D252:E252"/>
    <mergeCell ref="F252:H252"/>
    <mergeCell ref="K252:M252"/>
    <mergeCell ref="Q252:R252"/>
    <mergeCell ref="A253:B253"/>
    <mergeCell ref="D253:E253"/>
    <mergeCell ref="F253:H253"/>
    <mergeCell ref="K253:M253"/>
    <mergeCell ref="Q253:R253"/>
    <mergeCell ref="A254:B254"/>
    <mergeCell ref="D254:E254"/>
    <mergeCell ref="F254:H254"/>
    <mergeCell ref="K254:M254"/>
    <mergeCell ref="Q254:R254"/>
    <mergeCell ref="A255:B255"/>
    <mergeCell ref="D255:E255"/>
    <mergeCell ref="F255:H255"/>
    <mergeCell ref="K255:M255"/>
    <mergeCell ref="Q255:R255"/>
    <mergeCell ref="A256:B256"/>
    <mergeCell ref="D256:E256"/>
    <mergeCell ref="F256:H256"/>
    <mergeCell ref="K256:M256"/>
    <mergeCell ref="Q256:R256"/>
    <mergeCell ref="A257:B257"/>
    <mergeCell ref="D257:E257"/>
    <mergeCell ref="F257:H257"/>
    <mergeCell ref="K257:M257"/>
    <mergeCell ref="Q257:R257"/>
    <mergeCell ref="A258:B258"/>
    <mergeCell ref="D258:E258"/>
    <mergeCell ref="F258:H258"/>
    <mergeCell ref="K258:M258"/>
    <mergeCell ref="Q258:R258"/>
    <mergeCell ref="A259:B259"/>
    <mergeCell ref="D259:E259"/>
    <mergeCell ref="F259:H259"/>
    <mergeCell ref="K259:M259"/>
    <mergeCell ref="Q259:R259"/>
    <mergeCell ref="A260:B260"/>
    <mergeCell ref="D260:E260"/>
    <mergeCell ref="F260:H260"/>
    <mergeCell ref="K260:M260"/>
    <mergeCell ref="Q260:R260"/>
    <mergeCell ref="A261:B261"/>
    <mergeCell ref="D261:E261"/>
    <mergeCell ref="F261:H261"/>
    <mergeCell ref="K261:M261"/>
    <mergeCell ref="Q261:R261"/>
    <mergeCell ref="A262:B262"/>
    <mergeCell ref="D262:E262"/>
    <mergeCell ref="F262:H262"/>
    <mergeCell ref="K262:M262"/>
    <mergeCell ref="Q262:R262"/>
    <mergeCell ref="A263:B263"/>
    <mergeCell ref="D263:E263"/>
    <mergeCell ref="F263:H263"/>
    <mergeCell ref="K263:M263"/>
    <mergeCell ref="Q263:R263"/>
    <mergeCell ref="A264:B264"/>
    <mergeCell ref="D264:E264"/>
    <mergeCell ref="F264:H264"/>
    <mergeCell ref="K264:M264"/>
    <mergeCell ref="Q264:R264"/>
    <mergeCell ref="A265:B265"/>
    <mergeCell ref="D265:E265"/>
    <mergeCell ref="F265:H265"/>
    <mergeCell ref="K265:M265"/>
    <mergeCell ref="Q265:R265"/>
    <mergeCell ref="A266:B266"/>
    <mergeCell ref="D266:E266"/>
    <mergeCell ref="F266:H266"/>
    <mergeCell ref="K266:M266"/>
    <mergeCell ref="Q266:R266"/>
    <mergeCell ref="A267:B267"/>
    <mergeCell ref="D267:E267"/>
    <mergeCell ref="F267:H267"/>
    <mergeCell ref="K267:M267"/>
    <mergeCell ref="Q267:R267"/>
    <mergeCell ref="A268:B268"/>
    <mergeCell ref="D268:E268"/>
    <mergeCell ref="F268:H268"/>
    <mergeCell ref="K268:M268"/>
    <mergeCell ref="Q268:R268"/>
    <mergeCell ref="A269:B269"/>
    <mergeCell ref="D269:E269"/>
    <mergeCell ref="F269:H269"/>
    <mergeCell ref="K269:M269"/>
    <mergeCell ref="Q269:R269"/>
    <mergeCell ref="A270:B270"/>
    <mergeCell ref="D270:E270"/>
    <mergeCell ref="F270:H270"/>
    <mergeCell ref="K270:M270"/>
    <mergeCell ref="Q270:R270"/>
    <mergeCell ref="A271:B271"/>
    <mergeCell ref="D271:E271"/>
    <mergeCell ref="F271:H271"/>
    <mergeCell ref="K271:M271"/>
    <mergeCell ref="Q271:R271"/>
    <mergeCell ref="A272:B272"/>
    <mergeCell ref="D272:E272"/>
    <mergeCell ref="F272:H272"/>
    <mergeCell ref="K272:M272"/>
    <mergeCell ref="Q272:R272"/>
    <mergeCell ref="A273:B273"/>
    <mergeCell ref="D273:E273"/>
    <mergeCell ref="F273:H273"/>
    <mergeCell ref="K273:M273"/>
    <mergeCell ref="Q273:R273"/>
    <mergeCell ref="A274:B274"/>
    <mergeCell ref="D274:E274"/>
    <mergeCell ref="F274:H274"/>
    <mergeCell ref="K274:M274"/>
    <mergeCell ref="Q274:R274"/>
    <mergeCell ref="A275:B275"/>
    <mergeCell ref="D275:E275"/>
    <mergeCell ref="F275:H275"/>
    <mergeCell ref="K275:M275"/>
    <mergeCell ref="Q275:R275"/>
    <mergeCell ref="A276:B276"/>
    <mergeCell ref="D276:E276"/>
    <mergeCell ref="F276:H276"/>
    <mergeCell ref="K276:M276"/>
    <mergeCell ref="Q276:R276"/>
    <mergeCell ref="A277:B277"/>
    <mergeCell ref="D277:E277"/>
    <mergeCell ref="F277:H277"/>
    <mergeCell ref="K277:M277"/>
    <mergeCell ref="Q277:R277"/>
    <mergeCell ref="A278:B278"/>
    <mergeCell ref="D278:E278"/>
    <mergeCell ref="F278:H278"/>
    <mergeCell ref="K278:M278"/>
    <mergeCell ref="Q278:R278"/>
    <mergeCell ref="A279:B279"/>
    <mergeCell ref="D279:E279"/>
    <mergeCell ref="F279:H279"/>
    <mergeCell ref="K279:M279"/>
    <mergeCell ref="Q279:R279"/>
    <mergeCell ref="A280:B280"/>
    <mergeCell ref="D280:E280"/>
    <mergeCell ref="F280:H280"/>
    <mergeCell ref="K280:M280"/>
    <mergeCell ref="Q280:R280"/>
    <mergeCell ref="A281:B281"/>
    <mergeCell ref="D281:E281"/>
    <mergeCell ref="F281:H281"/>
    <mergeCell ref="K281:M281"/>
    <mergeCell ref="Q281:R281"/>
    <mergeCell ref="A282:B282"/>
    <mergeCell ref="D282:E282"/>
    <mergeCell ref="F282:H282"/>
    <mergeCell ref="K282:M282"/>
    <mergeCell ref="Q282:R282"/>
    <mergeCell ref="A283:B283"/>
    <mergeCell ref="D283:E283"/>
    <mergeCell ref="F283:H283"/>
    <mergeCell ref="K283:M283"/>
    <mergeCell ref="Q283:R283"/>
    <mergeCell ref="A284:B284"/>
    <mergeCell ref="D284:E284"/>
    <mergeCell ref="F284:H284"/>
    <mergeCell ref="K284:M284"/>
    <mergeCell ref="Q284:R284"/>
    <mergeCell ref="A285:B285"/>
    <mergeCell ref="D285:E285"/>
    <mergeCell ref="F285:H285"/>
    <mergeCell ref="K285:M285"/>
    <mergeCell ref="Q285:R285"/>
    <mergeCell ref="A286:B286"/>
    <mergeCell ref="D286:E286"/>
    <mergeCell ref="F286:H286"/>
    <mergeCell ref="K286:M286"/>
    <mergeCell ref="Q286:R286"/>
    <mergeCell ref="A287:B287"/>
    <mergeCell ref="D287:E287"/>
    <mergeCell ref="F287:H287"/>
    <mergeCell ref="K287:M287"/>
    <mergeCell ref="Q287:R287"/>
    <mergeCell ref="A288:B288"/>
    <mergeCell ref="D288:E288"/>
    <mergeCell ref="F288:H288"/>
    <mergeCell ref="K288:M288"/>
    <mergeCell ref="Q288:R288"/>
    <mergeCell ref="A289:B289"/>
    <mergeCell ref="D289:E289"/>
    <mergeCell ref="F289:H289"/>
    <mergeCell ref="K289:M289"/>
    <mergeCell ref="Q289:R289"/>
    <mergeCell ref="A290:B290"/>
    <mergeCell ref="D290:E290"/>
    <mergeCell ref="F290:H290"/>
    <mergeCell ref="K290:M290"/>
    <mergeCell ref="Q290:R290"/>
    <mergeCell ref="A291:B291"/>
    <mergeCell ref="D291:E291"/>
    <mergeCell ref="F291:H291"/>
    <mergeCell ref="K291:M291"/>
    <mergeCell ref="Q291:R291"/>
    <mergeCell ref="A292:B292"/>
    <mergeCell ref="D292:E292"/>
    <mergeCell ref="F292:H292"/>
    <mergeCell ref="K292:M292"/>
    <mergeCell ref="Q292:R292"/>
    <mergeCell ref="A293:B293"/>
    <mergeCell ref="D293:E293"/>
    <mergeCell ref="F293:H293"/>
    <mergeCell ref="K293:M293"/>
    <mergeCell ref="Q293:R293"/>
    <mergeCell ref="A294:B294"/>
    <mergeCell ref="D294:E294"/>
    <mergeCell ref="F294:H294"/>
    <mergeCell ref="K294:M294"/>
    <mergeCell ref="Q294:R294"/>
    <mergeCell ref="A295:B295"/>
    <mergeCell ref="D295:E295"/>
    <mergeCell ref="F295:H295"/>
    <mergeCell ref="K295:M295"/>
    <mergeCell ref="Q295:R295"/>
    <mergeCell ref="A296:B296"/>
    <mergeCell ref="D296:E296"/>
    <mergeCell ref="F296:H296"/>
    <mergeCell ref="K296:M296"/>
    <mergeCell ref="Q296:R296"/>
    <mergeCell ref="F297:H297"/>
    <mergeCell ref="K297:M297"/>
    <mergeCell ref="Q297:R297"/>
    <mergeCell ref="G303:K303"/>
    <mergeCell ref="O303:Q303"/>
    <mergeCell ref="G304:K304"/>
    <mergeCell ref="O304:Q304"/>
    <mergeCell ref="A306:D306"/>
    <mergeCell ref="B308:V308"/>
  </mergeCells>
  <printOptions horizontalCentered="1" verticalCentered="1"/>
  <pageMargins left="0.984251968503937" right="0.35433070866141736" top="0.2362204724409449" bottom="0.07874015748031496" header="0.31496062992125984" footer="0.31496062992125984"/>
  <pageSetup errors="blank" horizontalDpi="600" verticalDpi="600" orientation="landscape" paperSize="5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0"/>
  <sheetViews>
    <sheetView tabSelected="1" zoomScale="112" zoomScaleNormal="112" zoomScalePageLayoutView="0" workbookViewId="0" topLeftCell="A25">
      <selection activeCell="A41" sqref="A41:B41"/>
    </sheetView>
  </sheetViews>
  <sheetFormatPr defaultColWidth="13.28125" defaultRowHeight="15"/>
  <cols>
    <col min="1" max="1" width="11.421875" style="44" customWidth="1"/>
    <col min="2" max="2" width="5.00390625" style="44" customWidth="1"/>
    <col min="3" max="3" width="7.00390625" style="44" customWidth="1"/>
    <col min="4" max="4" width="13.28125" style="44" customWidth="1"/>
    <col min="5" max="5" width="22.7109375" style="44" customWidth="1"/>
    <col min="6" max="6" width="16.28125" style="44" customWidth="1"/>
    <col min="7" max="7" width="1.1484375" style="44" customWidth="1"/>
    <col min="8" max="8" width="3.140625" style="44" hidden="1" customWidth="1"/>
    <col min="9" max="9" width="16.28125" style="44" customWidth="1"/>
    <col min="10" max="10" width="15.421875" style="44" customWidth="1"/>
    <col min="11" max="11" width="15.8515625" style="44" customWidth="1"/>
    <col min="12" max="12" width="4.00390625" style="44" hidden="1" customWidth="1"/>
    <col min="13" max="13" width="13.28125" style="44" hidden="1" customWidth="1"/>
    <col min="14" max="14" width="16.00390625" style="44" customWidth="1"/>
    <col min="15" max="15" width="14.8515625" style="44" customWidth="1"/>
    <col min="16" max="16" width="13.28125" style="44" customWidth="1"/>
    <col min="17" max="17" width="12.57421875" style="44" customWidth="1"/>
    <col min="18" max="18" width="13.28125" style="44" hidden="1" customWidth="1"/>
    <col min="19" max="19" width="13.28125" style="44" customWidth="1"/>
    <col min="20" max="20" width="10.140625" style="44" customWidth="1"/>
    <col min="21" max="21" width="14.140625" style="44" customWidth="1"/>
    <col min="22" max="16384" width="13.28125" style="44" customWidth="1"/>
  </cols>
  <sheetData>
    <row r="1" spans="9:10" ht="15">
      <c r="I1" s="63"/>
      <c r="J1" s="64"/>
    </row>
    <row r="2" ht="15"/>
    <row r="3" spans="9:21" ht="30.75" customHeight="1">
      <c r="I3" s="45" t="s">
        <v>700</v>
      </c>
      <c r="J3" s="45"/>
      <c r="K3" s="45"/>
      <c r="L3" s="45"/>
      <c r="M3" s="45"/>
      <c r="N3" s="45"/>
      <c r="O3" s="45"/>
      <c r="P3" s="45"/>
      <c r="S3" s="119" t="s">
        <v>701</v>
      </c>
      <c r="T3" s="119"/>
      <c r="U3" s="119"/>
    </row>
    <row r="4" spans="9:16" ht="1.5" customHeight="1">
      <c r="I4" s="45"/>
      <c r="J4" s="45"/>
      <c r="K4" s="45"/>
      <c r="L4" s="45"/>
      <c r="M4" s="45"/>
      <c r="N4" s="45"/>
      <c r="O4" s="45"/>
      <c r="P4" s="45"/>
    </row>
    <row r="5" spans="9:16" ht="1.5" customHeight="1">
      <c r="I5" s="46"/>
      <c r="J5" s="46"/>
      <c r="K5" s="46"/>
      <c r="L5" s="46"/>
      <c r="M5" s="46"/>
      <c r="N5" s="46"/>
      <c r="O5" s="46"/>
      <c r="P5" s="46"/>
    </row>
    <row r="6" spans="6:21" ht="19.5" customHeight="1">
      <c r="F6" s="47"/>
      <c r="I6" s="120" t="s">
        <v>546</v>
      </c>
      <c r="J6" s="120"/>
      <c r="K6" s="120"/>
      <c r="L6" s="120"/>
      <c r="M6" s="120"/>
      <c r="N6" s="120"/>
      <c r="O6" s="120"/>
      <c r="P6" s="120"/>
      <c r="Q6" s="120"/>
      <c r="T6" s="119" t="s">
        <v>1</v>
      </c>
      <c r="U6" s="119"/>
    </row>
    <row r="7" spans="9:17" ht="15.75" customHeight="1">
      <c r="I7" s="120"/>
      <c r="J7" s="120"/>
      <c r="K7" s="120"/>
      <c r="L7" s="120"/>
      <c r="M7" s="120"/>
      <c r="N7" s="120"/>
      <c r="O7" s="120"/>
      <c r="P7" s="120"/>
      <c r="Q7" s="120"/>
    </row>
    <row r="8" spans="9:17" ht="14.25" customHeight="1" hidden="1">
      <c r="I8" s="120"/>
      <c r="J8" s="120"/>
      <c r="K8" s="120"/>
      <c r="L8" s="120"/>
      <c r="M8" s="120"/>
      <c r="N8" s="120"/>
      <c r="O8" s="120"/>
      <c r="P8" s="120"/>
      <c r="Q8" s="120"/>
    </row>
    <row r="9" spans="1:5" ht="17.25" customHeight="1" hidden="1">
      <c r="A9" s="117" t="s">
        <v>2</v>
      </c>
      <c r="B9" s="117"/>
      <c r="C9" s="48"/>
      <c r="D9" s="118"/>
      <c r="E9" s="118"/>
    </row>
    <row r="10" spans="1:5" ht="16.5" customHeight="1" hidden="1">
      <c r="A10" s="117" t="s">
        <v>3</v>
      </c>
      <c r="B10" s="117"/>
      <c r="C10" s="48"/>
      <c r="D10" s="118"/>
      <c r="E10" s="118"/>
    </row>
    <row r="11" spans="1:21" ht="36.75" customHeight="1">
      <c r="A11" s="116"/>
      <c r="B11" s="116"/>
      <c r="C11" s="43"/>
      <c r="D11" s="116"/>
      <c r="E11" s="116"/>
      <c r="F11" s="116" t="s">
        <v>4</v>
      </c>
      <c r="G11" s="116"/>
      <c r="H11" s="116"/>
      <c r="I11" s="116"/>
      <c r="J11" s="116"/>
      <c r="K11" s="116"/>
      <c r="L11" s="116"/>
      <c r="M11" s="116"/>
      <c r="N11" s="116"/>
      <c r="O11" s="116"/>
      <c r="P11" s="116" t="s">
        <v>5</v>
      </c>
      <c r="Q11" s="116"/>
      <c r="R11" s="116"/>
      <c r="S11" s="116"/>
      <c r="T11" s="43"/>
      <c r="U11" s="43"/>
    </row>
    <row r="12" spans="1:21" ht="14.25" customHeight="1">
      <c r="A12" s="116"/>
      <c r="B12" s="116"/>
      <c r="C12" s="43"/>
      <c r="D12" s="116"/>
      <c r="E12" s="116"/>
      <c r="F12" s="116"/>
      <c r="G12" s="116"/>
      <c r="H12" s="116"/>
      <c r="I12" s="116" t="s">
        <v>6</v>
      </c>
      <c r="J12" s="116"/>
      <c r="K12" s="116" t="s">
        <v>7</v>
      </c>
      <c r="L12" s="116"/>
      <c r="M12" s="116"/>
      <c r="N12" s="116"/>
      <c r="O12" s="43"/>
      <c r="P12" s="43"/>
      <c r="Q12" s="116"/>
      <c r="R12" s="116"/>
      <c r="S12" s="43"/>
      <c r="T12" s="43"/>
      <c r="U12" s="43"/>
    </row>
    <row r="13" spans="1:25" s="50" customFormat="1" ht="67.5" customHeight="1">
      <c r="A13" s="115" t="s">
        <v>698</v>
      </c>
      <c r="B13" s="115"/>
      <c r="C13" s="49" t="s">
        <v>550</v>
      </c>
      <c r="D13" s="115" t="s">
        <v>699</v>
      </c>
      <c r="E13" s="115"/>
      <c r="F13" s="115" t="s">
        <v>10</v>
      </c>
      <c r="G13" s="115"/>
      <c r="H13" s="115"/>
      <c r="I13" s="49" t="s">
        <v>11</v>
      </c>
      <c r="J13" s="49" t="s">
        <v>12</v>
      </c>
      <c r="K13" s="115" t="s">
        <v>11</v>
      </c>
      <c r="L13" s="115"/>
      <c r="M13" s="115"/>
      <c r="N13" s="49" t="s">
        <v>12</v>
      </c>
      <c r="O13" s="49" t="s">
        <v>13</v>
      </c>
      <c r="P13" s="49" t="s">
        <v>14</v>
      </c>
      <c r="Q13" s="115" t="s">
        <v>15</v>
      </c>
      <c r="R13" s="115"/>
      <c r="S13" s="49" t="s">
        <v>16</v>
      </c>
      <c r="T13" s="49" t="s">
        <v>17</v>
      </c>
      <c r="U13" s="49" t="s">
        <v>645</v>
      </c>
      <c r="Y13" s="50" t="s">
        <v>547</v>
      </c>
    </row>
    <row r="14" spans="1:25" s="50" customFormat="1" ht="12" customHeight="1" hidden="1">
      <c r="A14" s="115">
        <v>1</v>
      </c>
      <c r="B14" s="115"/>
      <c r="C14" s="49"/>
      <c r="D14" s="115">
        <v>2</v>
      </c>
      <c r="E14" s="115"/>
      <c r="F14" s="115">
        <v>3</v>
      </c>
      <c r="G14" s="115"/>
      <c r="H14" s="115"/>
      <c r="I14" s="49">
        <v>4</v>
      </c>
      <c r="J14" s="49">
        <v>5</v>
      </c>
      <c r="K14" s="115">
        <v>6</v>
      </c>
      <c r="L14" s="115"/>
      <c r="M14" s="115"/>
      <c r="N14" s="49">
        <v>7</v>
      </c>
      <c r="O14" s="49">
        <v>8</v>
      </c>
      <c r="P14" s="49">
        <v>9</v>
      </c>
      <c r="Q14" s="115">
        <v>10</v>
      </c>
      <c r="R14" s="115"/>
      <c r="S14" s="49">
        <v>11</v>
      </c>
      <c r="T14" s="49">
        <v>12</v>
      </c>
      <c r="U14" s="49">
        <v>13</v>
      </c>
      <c r="Y14" s="51"/>
    </row>
    <row r="15" spans="1:21" s="50" customFormat="1" ht="15">
      <c r="A15" s="105" t="s">
        <v>551</v>
      </c>
      <c r="B15" s="105"/>
      <c r="C15" s="52"/>
      <c r="D15" s="113" t="s">
        <v>643</v>
      </c>
      <c r="E15" s="113"/>
      <c r="F15" s="114">
        <f>F16+F63</f>
        <v>25534186020</v>
      </c>
      <c r="G15" s="114"/>
      <c r="H15" s="114"/>
      <c r="I15" s="62">
        <v>0</v>
      </c>
      <c r="J15" s="62">
        <v>0</v>
      </c>
      <c r="K15" s="106">
        <v>0</v>
      </c>
      <c r="L15" s="106"/>
      <c r="M15" s="106"/>
      <c r="N15" s="53">
        <v>0</v>
      </c>
      <c r="O15" s="53">
        <f>F15+I15-J15+K15-N15</f>
        <v>25534186020</v>
      </c>
      <c r="P15" s="53">
        <v>0</v>
      </c>
      <c r="Q15" s="106">
        <v>0</v>
      </c>
      <c r="R15" s="106"/>
      <c r="S15" s="53">
        <f>P15+Q15</f>
        <v>0</v>
      </c>
      <c r="T15" s="54">
        <f>S15/O15</f>
        <v>0</v>
      </c>
      <c r="U15" s="53">
        <f>O15-S15</f>
        <v>25534186020</v>
      </c>
    </row>
    <row r="16" spans="1:21" s="50" customFormat="1" ht="18" customHeight="1">
      <c r="A16" s="105" t="s">
        <v>590</v>
      </c>
      <c r="B16" s="105"/>
      <c r="C16" s="52"/>
      <c r="D16" s="108" t="s">
        <v>21</v>
      </c>
      <c r="E16" s="108"/>
      <c r="F16" s="106">
        <f>F17+F18+F19+F38+F41+F59</f>
        <v>25534186020</v>
      </c>
      <c r="G16" s="106"/>
      <c r="H16" s="106"/>
      <c r="I16" s="53">
        <v>0</v>
      </c>
      <c r="J16" s="53">
        <v>0</v>
      </c>
      <c r="K16" s="53">
        <v>0</v>
      </c>
      <c r="L16" s="53"/>
      <c r="M16" s="53"/>
      <c r="N16" s="53">
        <v>0</v>
      </c>
      <c r="O16" s="53">
        <f>F16+I16-J16+K16-N16</f>
        <v>25534186020</v>
      </c>
      <c r="P16" s="53">
        <v>0</v>
      </c>
      <c r="Q16" s="53">
        <v>0</v>
      </c>
      <c r="R16" s="53"/>
      <c r="S16" s="62">
        <f aca="true" t="shared" si="0" ref="S16:S79">P16+Q16</f>
        <v>0</v>
      </c>
      <c r="T16" s="54">
        <f aca="true" t="shared" si="1" ref="T16:T79">S16/O16</f>
        <v>0</v>
      </c>
      <c r="U16" s="62">
        <f aca="true" t="shared" si="2" ref="U16:U79">O16-S16</f>
        <v>25534186020</v>
      </c>
    </row>
    <row r="17" spans="1:21" s="50" customFormat="1" ht="15">
      <c r="A17" s="105" t="s">
        <v>592</v>
      </c>
      <c r="B17" s="105"/>
      <c r="C17" s="55" t="s">
        <v>551</v>
      </c>
      <c r="D17" s="105" t="s">
        <v>552</v>
      </c>
      <c r="E17" s="105"/>
      <c r="F17" s="106">
        <f>1541925532</f>
        <v>1541925532</v>
      </c>
      <c r="G17" s="106">
        <f>1541925532+500000000</f>
        <v>2041925532</v>
      </c>
      <c r="H17" s="106">
        <f>1541925532+500000000</f>
        <v>2041925532</v>
      </c>
      <c r="I17" s="53">
        <v>0</v>
      </c>
      <c r="J17" s="53">
        <v>0</v>
      </c>
      <c r="K17" s="53">
        <v>0</v>
      </c>
      <c r="L17" s="53"/>
      <c r="M17" s="53"/>
      <c r="N17" s="53">
        <v>0</v>
      </c>
      <c r="O17" s="53">
        <f aca="true" t="shared" si="3" ref="O17:O81">F17+I17-J17+K17-N17</f>
        <v>1541925532</v>
      </c>
      <c r="P17" s="53">
        <v>0</v>
      </c>
      <c r="Q17" s="53">
        <v>0</v>
      </c>
      <c r="R17" s="53"/>
      <c r="S17" s="62">
        <f t="shared" si="0"/>
        <v>0</v>
      </c>
      <c r="T17" s="54">
        <f t="shared" si="1"/>
        <v>0</v>
      </c>
      <c r="U17" s="62">
        <f t="shared" si="2"/>
        <v>1541925532</v>
      </c>
    </row>
    <row r="18" spans="1:21" s="50" customFormat="1" ht="15">
      <c r="A18" s="105" t="s">
        <v>593</v>
      </c>
      <c r="B18" s="105"/>
      <c r="C18" s="55" t="s">
        <v>551</v>
      </c>
      <c r="D18" s="105" t="s">
        <v>553</v>
      </c>
      <c r="E18" s="105"/>
      <c r="F18" s="106">
        <v>0</v>
      </c>
      <c r="G18" s="106"/>
      <c r="H18" s="106"/>
      <c r="I18" s="53">
        <v>0</v>
      </c>
      <c r="J18" s="53">
        <v>0</v>
      </c>
      <c r="K18" s="53">
        <v>0</v>
      </c>
      <c r="L18" s="53"/>
      <c r="M18" s="53"/>
      <c r="N18" s="53">
        <v>0</v>
      </c>
      <c r="O18" s="53">
        <f t="shared" si="3"/>
        <v>0</v>
      </c>
      <c r="P18" s="53">
        <v>0</v>
      </c>
      <c r="Q18" s="53">
        <v>0</v>
      </c>
      <c r="R18" s="53"/>
      <c r="S18" s="62">
        <f t="shared" si="0"/>
        <v>0</v>
      </c>
      <c r="T18" s="54" t="e">
        <f t="shared" si="1"/>
        <v>#DIV/0!</v>
      </c>
      <c r="U18" s="62">
        <f t="shared" si="2"/>
        <v>0</v>
      </c>
    </row>
    <row r="19" spans="1:21" s="50" customFormat="1" ht="15">
      <c r="A19" s="105" t="s">
        <v>594</v>
      </c>
      <c r="B19" s="105"/>
      <c r="C19" s="55"/>
      <c r="D19" s="105" t="s">
        <v>554</v>
      </c>
      <c r="E19" s="105"/>
      <c r="F19" s="106">
        <f>F20+F23</f>
        <v>600000000</v>
      </c>
      <c r="G19" s="106"/>
      <c r="H19" s="106"/>
      <c r="I19" s="53">
        <v>0</v>
      </c>
      <c r="J19" s="53">
        <v>0</v>
      </c>
      <c r="K19" s="53">
        <v>0</v>
      </c>
      <c r="L19" s="53"/>
      <c r="M19" s="53"/>
      <c r="N19" s="53">
        <v>0</v>
      </c>
      <c r="O19" s="53">
        <f t="shared" si="3"/>
        <v>600000000</v>
      </c>
      <c r="P19" s="53">
        <v>0</v>
      </c>
      <c r="Q19" s="53">
        <v>0</v>
      </c>
      <c r="R19" s="53"/>
      <c r="S19" s="62">
        <f t="shared" si="0"/>
        <v>0</v>
      </c>
      <c r="T19" s="54">
        <f t="shared" si="1"/>
        <v>0</v>
      </c>
      <c r="U19" s="62">
        <f t="shared" si="2"/>
        <v>600000000</v>
      </c>
    </row>
    <row r="20" spans="1:21" s="50" customFormat="1" ht="15">
      <c r="A20" s="105" t="s">
        <v>595</v>
      </c>
      <c r="B20" s="105"/>
      <c r="C20" s="55" t="s">
        <v>576</v>
      </c>
      <c r="D20" s="108" t="s">
        <v>644</v>
      </c>
      <c r="E20" s="108"/>
      <c r="F20" s="106">
        <f>SUM(F21:H22)</f>
        <v>600000000</v>
      </c>
      <c r="G20" s="106"/>
      <c r="H20" s="106"/>
      <c r="I20" s="53">
        <v>0</v>
      </c>
      <c r="J20" s="53">
        <v>0</v>
      </c>
      <c r="K20" s="53">
        <v>0</v>
      </c>
      <c r="L20" s="53"/>
      <c r="M20" s="53"/>
      <c r="N20" s="53">
        <v>0</v>
      </c>
      <c r="O20" s="53">
        <f t="shared" si="3"/>
        <v>600000000</v>
      </c>
      <c r="P20" s="53">
        <v>0</v>
      </c>
      <c r="Q20" s="53">
        <v>0</v>
      </c>
      <c r="R20" s="53"/>
      <c r="S20" s="62">
        <f t="shared" si="0"/>
        <v>0</v>
      </c>
      <c r="T20" s="54">
        <f t="shared" si="1"/>
        <v>0</v>
      </c>
      <c r="U20" s="62">
        <f t="shared" si="2"/>
        <v>600000000</v>
      </c>
    </row>
    <row r="21" spans="1:21" s="50" customFormat="1" ht="15">
      <c r="A21" s="105" t="s">
        <v>702</v>
      </c>
      <c r="B21" s="105"/>
      <c r="C21" s="55" t="s">
        <v>576</v>
      </c>
      <c r="D21" s="105" t="s">
        <v>555</v>
      </c>
      <c r="E21" s="105"/>
      <c r="F21" s="106">
        <f>600000000</f>
        <v>600000000</v>
      </c>
      <c r="G21" s="106"/>
      <c r="H21" s="106"/>
      <c r="I21" s="53">
        <v>0</v>
      </c>
      <c r="J21" s="53">
        <v>0</v>
      </c>
      <c r="K21" s="53">
        <v>0</v>
      </c>
      <c r="L21" s="53"/>
      <c r="M21" s="53"/>
      <c r="N21" s="53">
        <v>0</v>
      </c>
      <c r="O21" s="53">
        <f t="shared" si="3"/>
        <v>600000000</v>
      </c>
      <c r="P21" s="53">
        <v>0</v>
      </c>
      <c r="Q21" s="53">
        <v>0</v>
      </c>
      <c r="R21" s="53"/>
      <c r="S21" s="62">
        <f t="shared" si="0"/>
        <v>0</v>
      </c>
      <c r="T21" s="54">
        <f t="shared" si="1"/>
        <v>0</v>
      </c>
      <c r="U21" s="62">
        <f t="shared" si="2"/>
        <v>600000000</v>
      </c>
    </row>
    <row r="22" spans="1:21" s="50" customFormat="1" ht="15">
      <c r="A22" s="105" t="s">
        <v>703</v>
      </c>
      <c r="B22" s="105"/>
      <c r="C22" s="55" t="s">
        <v>576</v>
      </c>
      <c r="D22" s="105" t="s">
        <v>556</v>
      </c>
      <c r="E22" s="105"/>
      <c r="F22" s="106">
        <f>SUM(F23:H24)</f>
        <v>0</v>
      </c>
      <c r="G22" s="106"/>
      <c r="H22" s="106"/>
      <c r="I22" s="53">
        <v>0</v>
      </c>
      <c r="J22" s="53">
        <v>0</v>
      </c>
      <c r="K22" s="53">
        <v>0</v>
      </c>
      <c r="L22" s="53"/>
      <c r="M22" s="53"/>
      <c r="N22" s="53">
        <v>0</v>
      </c>
      <c r="O22" s="53">
        <f t="shared" si="3"/>
        <v>0</v>
      </c>
      <c r="P22" s="53">
        <v>0</v>
      </c>
      <c r="Q22" s="53">
        <v>0</v>
      </c>
      <c r="R22" s="53"/>
      <c r="S22" s="62">
        <f t="shared" si="0"/>
        <v>0</v>
      </c>
      <c r="T22" s="54" t="e">
        <f t="shared" si="1"/>
        <v>#DIV/0!</v>
      </c>
      <c r="U22" s="62">
        <f t="shared" si="2"/>
        <v>0</v>
      </c>
    </row>
    <row r="23" spans="1:21" s="50" customFormat="1" ht="15">
      <c r="A23" s="105" t="s">
        <v>596</v>
      </c>
      <c r="B23" s="105"/>
      <c r="C23" s="55"/>
      <c r="D23" s="108" t="s">
        <v>557</v>
      </c>
      <c r="E23" s="108"/>
      <c r="F23" s="106">
        <f>F24+F37</f>
        <v>0</v>
      </c>
      <c r="G23" s="106"/>
      <c r="H23" s="106"/>
      <c r="I23" s="53">
        <v>0</v>
      </c>
      <c r="J23" s="53">
        <v>0</v>
      </c>
      <c r="K23" s="53">
        <v>0</v>
      </c>
      <c r="L23" s="53"/>
      <c r="M23" s="53"/>
      <c r="N23" s="53">
        <v>0</v>
      </c>
      <c r="O23" s="53">
        <f t="shared" si="3"/>
        <v>0</v>
      </c>
      <c r="P23" s="53">
        <v>0</v>
      </c>
      <c r="Q23" s="53">
        <v>0</v>
      </c>
      <c r="R23" s="53"/>
      <c r="S23" s="62">
        <f t="shared" si="0"/>
        <v>0</v>
      </c>
      <c r="T23" s="54" t="e">
        <f t="shared" si="1"/>
        <v>#DIV/0!</v>
      </c>
      <c r="U23" s="62">
        <f t="shared" si="2"/>
        <v>0</v>
      </c>
    </row>
    <row r="24" spans="1:21" s="50" customFormat="1" ht="15">
      <c r="A24" s="105" t="s">
        <v>597</v>
      </c>
      <c r="B24" s="105"/>
      <c r="C24" s="55"/>
      <c r="D24" s="105" t="s">
        <v>555</v>
      </c>
      <c r="E24" s="105"/>
      <c r="F24" s="106">
        <f>SUM(F25:H34)</f>
        <v>0</v>
      </c>
      <c r="G24" s="106"/>
      <c r="H24" s="106"/>
      <c r="I24" s="53">
        <v>0</v>
      </c>
      <c r="J24" s="53">
        <v>0</v>
      </c>
      <c r="K24" s="53">
        <v>0</v>
      </c>
      <c r="L24" s="53"/>
      <c r="M24" s="53"/>
      <c r="N24" s="53">
        <v>0</v>
      </c>
      <c r="O24" s="53">
        <f t="shared" si="3"/>
        <v>0</v>
      </c>
      <c r="P24" s="53">
        <v>0</v>
      </c>
      <c r="Q24" s="53">
        <v>0</v>
      </c>
      <c r="R24" s="53"/>
      <c r="S24" s="62">
        <f t="shared" si="0"/>
        <v>0</v>
      </c>
      <c r="T24" s="54" t="e">
        <f t="shared" si="1"/>
        <v>#DIV/0!</v>
      </c>
      <c r="U24" s="62">
        <f t="shared" si="2"/>
        <v>0</v>
      </c>
    </row>
    <row r="25" spans="1:21" s="50" customFormat="1" ht="15">
      <c r="A25" s="105" t="s">
        <v>704</v>
      </c>
      <c r="B25" s="105"/>
      <c r="C25" s="55" t="s">
        <v>577</v>
      </c>
      <c r="D25" s="105" t="s">
        <v>558</v>
      </c>
      <c r="E25" s="105"/>
      <c r="F25" s="106">
        <v>0</v>
      </c>
      <c r="G25" s="106"/>
      <c r="H25" s="106"/>
      <c r="I25" s="53">
        <v>0</v>
      </c>
      <c r="J25" s="53">
        <v>0</v>
      </c>
      <c r="K25" s="53">
        <v>0</v>
      </c>
      <c r="L25" s="53"/>
      <c r="M25" s="53"/>
      <c r="N25" s="53">
        <v>0</v>
      </c>
      <c r="O25" s="53">
        <f t="shared" si="3"/>
        <v>0</v>
      </c>
      <c r="P25" s="53">
        <v>0</v>
      </c>
      <c r="Q25" s="53">
        <v>0</v>
      </c>
      <c r="R25" s="53"/>
      <c r="S25" s="62">
        <f t="shared" si="0"/>
        <v>0</v>
      </c>
      <c r="T25" s="54" t="e">
        <f t="shared" si="1"/>
        <v>#DIV/0!</v>
      </c>
      <c r="U25" s="62">
        <f t="shared" si="2"/>
        <v>0</v>
      </c>
    </row>
    <row r="26" spans="1:21" s="50" customFormat="1" ht="15">
      <c r="A26" s="105" t="s">
        <v>705</v>
      </c>
      <c r="B26" s="105"/>
      <c r="C26" s="55" t="s">
        <v>19</v>
      </c>
      <c r="D26" s="105" t="s">
        <v>559</v>
      </c>
      <c r="E26" s="105"/>
      <c r="F26" s="106">
        <v>0</v>
      </c>
      <c r="G26" s="106"/>
      <c r="H26" s="106"/>
      <c r="I26" s="53">
        <v>0</v>
      </c>
      <c r="J26" s="53">
        <v>0</v>
      </c>
      <c r="K26" s="53">
        <v>0</v>
      </c>
      <c r="L26" s="53"/>
      <c r="M26" s="53"/>
      <c r="N26" s="53">
        <v>0</v>
      </c>
      <c r="O26" s="53">
        <f t="shared" si="3"/>
        <v>0</v>
      </c>
      <c r="P26" s="53">
        <v>0</v>
      </c>
      <c r="Q26" s="53">
        <v>0</v>
      </c>
      <c r="R26" s="53"/>
      <c r="S26" s="62">
        <f t="shared" si="0"/>
        <v>0</v>
      </c>
      <c r="T26" s="54" t="e">
        <f t="shared" si="1"/>
        <v>#DIV/0!</v>
      </c>
      <c r="U26" s="62">
        <f t="shared" si="2"/>
        <v>0</v>
      </c>
    </row>
    <row r="27" spans="1:21" s="50" customFormat="1" ht="15">
      <c r="A27" s="105" t="s">
        <v>706</v>
      </c>
      <c r="B27" s="105"/>
      <c r="C27" s="55" t="s">
        <v>525</v>
      </c>
      <c r="D27" s="105" t="s">
        <v>560</v>
      </c>
      <c r="E27" s="105"/>
      <c r="F27" s="106">
        <v>0</v>
      </c>
      <c r="G27" s="106"/>
      <c r="H27" s="106"/>
      <c r="I27" s="53">
        <v>0</v>
      </c>
      <c r="J27" s="53">
        <v>0</v>
      </c>
      <c r="K27" s="53">
        <v>0</v>
      </c>
      <c r="L27" s="53"/>
      <c r="M27" s="53"/>
      <c r="N27" s="53">
        <v>0</v>
      </c>
      <c r="O27" s="53">
        <f t="shared" si="3"/>
        <v>0</v>
      </c>
      <c r="P27" s="53">
        <v>0</v>
      </c>
      <c r="Q27" s="53">
        <v>0</v>
      </c>
      <c r="R27" s="53"/>
      <c r="S27" s="62">
        <f t="shared" si="0"/>
        <v>0</v>
      </c>
      <c r="T27" s="54" t="e">
        <f t="shared" si="1"/>
        <v>#DIV/0!</v>
      </c>
      <c r="U27" s="62">
        <f t="shared" si="2"/>
        <v>0</v>
      </c>
    </row>
    <row r="28" spans="1:21" s="50" customFormat="1" ht="15">
      <c r="A28" s="105" t="s">
        <v>707</v>
      </c>
      <c r="B28" s="105"/>
      <c r="C28" s="55" t="s">
        <v>578</v>
      </c>
      <c r="D28" s="105" t="s">
        <v>561</v>
      </c>
      <c r="E28" s="105"/>
      <c r="F28" s="106">
        <v>0</v>
      </c>
      <c r="G28" s="106"/>
      <c r="H28" s="106"/>
      <c r="I28" s="53">
        <v>0</v>
      </c>
      <c r="J28" s="53">
        <v>0</v>
      </c>
      <c r="K28" s="53">
        <v>0</v>
      </c>
      <c r="L28" s="53"/>
      <c r="M28" s="53"/>
      <c r="N28" s="53">
        <v>0</v>
      </c>
      <c r="O28" s="53">
        <f t="shared" si="3"/>
        <v>0</v>
      </c>
      <c r="P28" s="53">
        <v>0</v>
      </c>
      <c r="Q28" s="53">
        <v>0</v>
      </c>
      <c r="R28" s="53"/>
      <c r="S28" s="62">
        <f t="shared" si="0"/>
        <v>0</v>
      </c>
      <c r="T28" s="54" t="e">
        <f t="shared" si="1"/>
        <v>#DIV/0!</v>
      </c>
      <c r="U28" s="62">
        <f t="shared" si="2"/>
        <v>0</v>
      </c>
    </row>
    <row r="29" spans="1:21" s="50" customFormat="1" ht="15">
      <c r="A29" s="105" t="s">
        <v>708</v>
      </c>
      <c r="B29" s="105"/>
      <c r="C29" s="55" t="s">
        <v>579</v>
      </c>
      <c r="D29" s="105" t="s">
        <v>562</v>
      </c>
      <c r="E29" s="105"/>
      <c r="F29" s="106">
        <v>0</v>
      </c>
      <c r="G29" s="106"/>
      <c r="H29" s="106"/>
      <c r="I29" s="53">
        <v>0</v>
      </c>
      <c r="J29" s="53">
        <v>0</v>
      </c>
      <c r="K29" s="53">
        <v>0</v>
      </c>
      <c r="L29" s="53"/>
      <c r="M29" s="53"/>
      <c r="N29" s="53">
        <v>0</v>
      </c>
      <c r="O29" s="53">
        <f t="shared" si="3"/>
        <v>0</v>
      </c>
      <c r="P29" s="53">
        <v>0</v>
      </c>
      <c r="Q29" s="53">
        <v>0</v>
      </c>
      <c r="R29" s="53"/>
      <c r="S29" s="62">
        <f t="shared" si="0"/>
        <v>0</v>
      </c>
      <c r="T29" s="54" t="e">
        <f t="shared" si="1"/>
        <v>#DIV/0!</v>
      </c>
      <c r="U29" s="62">
        <f t="shared" si="2"/>
        <v>0</v>
      </c>
    </row>
    <row r="30" spans="1:21" s="50" customFormat="1" ht="15">
      <c r="A30" s="105" t="s">
        <v>709</v>
      </c>
      <c r="B30" s="105"/>
      <c r="C30" s="55" t="s">
        <v>580</v>
      </c>
      <c r="D30" s="105" t="s">
        <v>563</v>
      </c>
      <c r="E30" s="105"/>
      <c r="F30" s="106">
        <v>0</v>
      </c>
      <c r="G30" s="106"/>
      <c r="H30" s="106"/>
      <c r="I30" s="53">
        <v>0</v>
      </c>
      <c r="J30" s="53">
        <v>0</v>
      </c>
      <c r="K30" s="53">
        <v>0</v>
      </c>
      <c r="L30" s="53"/>
      <c r="M30" s="53"/>
      <c r="N30" s="53">
        <v>0</v>
      </c>
      <c r="O30" s="53">
        <f t="shared" si="3"/>
        <v>0</v>
      </c>
      <c r="P30" s="53">
        <v>0</v>
      </c>
      <c r="Q30" s="53">
        <v>0</v>
      </c>
      <c r="R30" s="53"/>
      <c r="S30" s="62">
        <f t="shared" si="0"/>
        <v>0</v>
      </c>
      <c r="T30" s="54" t="e">
        <f t="shared" si="1"/>
        <v>#DIV/0!</v>
      </c>
      <c r="U30" s="62">
        <f t="shared" si="2"/>
        <v>0</v>
      </c>
    </row>
    <row r="31" spans="1:21" s="50" customFormat="1" ht="15">
      <c r="A31" s="105" t="s">
        <v>710</v>
      </c>
      <c r="B31" s="105"/>
      <c r="C31" s="55" t="s">
        <v>581</v>
      </c>
      <c r="D31" s="105" t="s">
        <v>564</v>
      </c>
      <c r="E31" s="105"/>
      <c r="F31" s="106">
        <v>0</v>
      </c>
      <c r="G31" s="106"/>
      <c r="H31" s="106"/>
      <c r="I31" s="53">
        <v>0</v>
      </c>
      <c r="J31" s="53">
        <v>0</v>
      </c>
      <c r="K31" s="53">
        <v>0</v>
      </c>
      <c r="L31" s="53"/>
      <c r="M31" s="53"/>
      <c r="N31" s="53">
        <v>0</v>
      </c>
      <c r="O31" s="53">
        <f t="shared" si="3"/>
        <v>0</v>
      </c>
      <c r="P31" s="53">
        <v>0</v>
      </c>
      <c r="Q31" s="53">
        <v>0</v>
      </c>
      <c r="R31" s="53"/>
      <c r="S31" s="62">
        <f t="shared" si="0"/>
        <v>0</v>
      </c>
      <c r="T31" s="54" t="e">
        <f t="shared" si="1"/>
        <v>#DIV/0!</v>
      </c>
      <c r="U31" s="62">
        <f t="shared" si="2"/>
        <v>0</v>
      </c>
    </row>
    <row r="32" spans="1:21" s="50" customFormat="1" ht="15">
      <c r="A32" s="105" t="s">
        <v>711</v>
      </c>
      <c r="B32" s="105"/>
      <c r="C32" s="55" t="s">
        <v>582</v>
      </c>
      <c r="D32" s="105" t="s">
        <v>587</v>
      </c>
      <c r="E32" s="105"/>
      <c r="F32" s="106">
        <v>0</v>
      </c>
      <c r="G32" s="106"/>
      <c r="H32" s="106"/>
      <c r="I32" s="53">
        <v>0</v>
      </c>
      <c r="J32" s="53">
        <v>0</v>
      </c>
      <c r="K32" s="53">
        <v>0</v>
      </c>
      <c r="L32" s="53"/>
      <c r="M32" s="53"/>
      <c r="N32" s="53">
        <v>0</v>
      </c>
      <c r="O32" s="53">
        <f t="shared" si="3"/>
        <v>0</v>
      </c>
      <c r="P32" s="53">
        <v>0</v>
      </c>
      <c r="Q32" s="53">
        <v>0</v>
      </c>
      <c r="R32" s="53"/>
      <c r="S32" s="62">
        <f t="shared" si="0"/>
        <v>0</v>
      </c>
      <c r="T32" s="54" t="e">
        <f t="shared" si="1"/>
        <v>#DIV/0!</v>
      </c>
      <c r="U32" s="62">
        <f t="shared" si="2"/>
        <v>0</v>
      </c>
    </row>
    <row r="33" spans="1:21" s="50" customFormat="1" ht="15">
      <c r="A33" s="105" t="s">
        <v>712</v>
      </c>
      <c r="B33" s="105"/>
      <c r="C33" s="55" t="s">
        <v>583</v>
      </c>
      <c r="D33" s="105" t="s">
        <v>647</v>
      </c>
      <c r="E33" s="105"/>
      <c r="F33" s="106">
        <v>0</v>
      </c>
      <c r="G33" s="106"/>
      <c r="H33" s="106"/>
      <c r="I33" s="53"/>
      <c r="J33" s="53"/>
      <c r="K33" s="53"/>
      <c r="L33" s="53"/>
      <c r="M33" s="53"/>
      <c r="N33" s="53"/>
      <c r="O33" s="53">
        <f t="shared" si="3"/>
        <v>0</v>
      </c>
      <c r="P33" s="62">
        <v>0</v>
      </c>
      <c r="Q33" s="62">
        <v>0</v>
      </c>
      <c r="R33" s="62"/>
      <c r="S33" s="62">
        <f t="shared" si="0"/>
        <v>0</v>
      </c>
      <c r="T33" s="54" t="e">
        <f t="shared" si="1"/>
        <v>#DIV/0!</v>
      </c>
      <c r="U33" s="62">
        <f t="shared" si="2"/>
        <v>0</v>
      </c>
    </row>
    <row r="34" spans="1:21" s="50" customFormat="1" ht="15">
      <c r="A34" s="105" t="s">
        <v>713</v>
      </c>
      <c r="B34" s="105"/>
      <c r="C34" s="55" t="s">
        <v>584</v>
      </c>
      <c r="D34" s="105" t="s">
        <v>648</v>
      </c>
      <c r="E34" s="105"/>
      <c r="F34" s="106">
        <v>0</v>
      </c>
      <c r="G34" s="106"/>
      <c r="H34" s="106"/>
      <c r="I34" s="53"/>
      <c r="J34" s="53"/>
      <c r="K34" s="53"/>
      <c r="L34" s="53"/>
      <c r="M34" s="53"/>
      <c r="N34" s="53"/>
      <c r="O34" s="53">
        <f t="shared" si="3"/>
        <v>0</v>
      </c>
      <c r="P34" s="62">
        <v>0</v>
      </c>
      <c r="Q34" s="62">
        <v>0</v>
      </c>
      <c r="R34" s="62"/>
      <c r="S34" s="62">
        <f t="shared" si="0"/>
        <v>0</v>
      </c>
      <c r="T34" s="54" t="e">
        <f t="shared" si="1"/>
        <v>#DIV/0!</v>
      </c>
      <c r="U34" s="62">
        <f t="shared" si="2"/>
        <v>0</v>
      </c>
    </row>
    <row r="35" spans="1:21" s="50" customFormat="1" ht="15">
      <c r="A35" s="105" t="s">
        <v>714</v>
      </c>
      <c r="B35" s="105"/>
      <c r="C35" s="55" t="s">
        <v>651</v>
      </c>
      <c r="D35" s="105" t="s">
        <v>650</v>
      </c>
      <c r="E35" s="105"/>
      <c r="F35" s="106">
        <v>0</v>
      </c>
      <c r="G35" s="106"/>
      <c r="H35" s="106"/>
      <c r="I35" s="53"/>
      <c r="J35" s="53"/>
      <c r="K35" s="53"/>
      <c r="L35" s="53"/>
      <c r="M35" s="53"/>
      <c r="N35" s="53"/>
      <c r="O35" s="53"/>
      <c r="P35" s="62">
        <v>0</v>
      </c>
      <c r="Q35" s="62">
        <v>0</v>
      </c>
      <c r="R35" s="62"/>
      <c r="S35" s="62">
        <f t="shared" si="0"/>
        <v>0</v>
      </c>
      <c r="T35" s="54" t="e">
        <f t="shared" si="1"/>
        <v>#DIV/0!</v>
      </c>
      <c r="U35" s="62">
        <f t="shared" si="2"/>
        <v>0</v>
      </c>
    </row>
    <row r="36" spans="1:21" s="50" customFormat="1" ht="15">
      <c r="A36" s="105" t="s">
        <v>715</v>
      </c>
      <c r="B36" s="105"/>
      <c r="C36" s="55" t="s">
        <v>652</v>
      </c>
      <c r="D36" s="105" t="s">
        <v>653</v>
      </c>
      <c r="E36" s="105"/>
      <c r="F36" s="106">
        <v>0</v>
      </c>
      <c r="G36" s="106"/>
      <c r="H36" s="106"/>
      <c r="I36" s="53"/>
      <c r="J36" s="53"/>
      <c r="K36" s="53"/>
      <c r="L36" s="53"/>
      <c r="M36" s="53"/>
      <c r="N36" s="53"/>
      <c r="O36" s="53"/>
      <c r="P36" s="62">
        <v>0</v>
      </c>
      <c r="Q36" s="62">
        <v>0</v>
      </c>
      <c r="R36" s="62"/>
      <c r="S36" s="62">
        <f t="shared" si="0"/>
        <v>0</v>
      </c>
      <c r="T36" s="54" t="e">
        <f t="shared" si="1"/>
        <v>#DIV/0!</v>
      </c>
      <c r="U36" s="62">
        <f t="shared" si="2"/>
        <v>0</v>
      </c>
    </row>
    <row r="37" spans="1:21" s="50" customFormat="1" ht="15">
      <c r="A37" s="105" t="s">
        <v>716</v>
      </c>
      <c r="B37" s="105"/>
      <c r="C37" s="55" t="s">
        <v>577</v>
      </c>
      <c r="D37" s="105" t="s">
        <v>556</v>
      </c>
      <c r="E37" s="105"/>
      <c r="F37" s="106">
        <v>0</v>
      </c>
      <c r="G37" s="106"/>
      <c r="H37" s="106"/>
      <c r="I37" s="53">
        <v>0</v>
      </c>
      <c r="J37" s="53">
        <v>0</v>
      </c>
      <c r="K37" s="53">
        <v>0</v>
      </c>
      <c r="L37" s="53"/>
      <c r="M37" s="53"/>
      <c r="N37" s="53">
        <v>0</v>
      </c>
      <c r="O37" s="53">
        <f t="shared" si="3"/>
        <v>0</v>
      </c>
      <c r="P37" s="62">
        <v>0</v>
      </c>
      <c r="Q37" s="62">
        <v>0</v>
      </c>
      <c r="R37" s="62"/>
      <c r="S37" s="62">
        <f t="shared" si="0"/>
        <v>0</v>
      </c>
      <c r="T37" s="54" t="e">
        <f t="shared" si="1"/>
        <v>#DIV/0!</v>
      </c>
      <c r="U37" s="62">
        <f t="shared" si="2"/>
        <v>0</v>
      </c>
    </row>
    <row r="38" spans="1:21" s="50" customFormat="1" ht="15">
      <c r="A38" s="105" t="s">
        <v>598</v>
      </c>
      <c r="B38" s="105"/>
      <c r="C38" s="55"/>
      <c r="D38" s="105" t="s">
        <v>588</v>
      </c>
      <c r="E38" s="105"/>
      <c r="F38" s="106">
        <f>SUM(F39:H40)</f>
        <v>0</v>
      </c>
      <c r="G38" s="106"/>
      <c r="H38" s="106"/>
      <c r="I38" s="53">
        <v>0</v>
      </c>
      <c r="J38" s="53">
        <v>0</v>
      </c>
      <c r="K38" s="53">
        <v>0</v>
      </c>
      <c r="L38" s="53"/>
      <c r="M38" s="53"/>
      <c r="N38" s="53">
        <v>0</v>
      </c>
      <c r="O38" s="53">
        <f t="shared" si="3"/>
        <v>0</v>
      </c>
      <c r="P38" s="62">
        <v>0</v>
      </c>
      <c r="Q38" s="62">
        <v>0</v>
      </c>
      <c r="R38" s="62"/>
      <c r="S38" s="62">
        <f t="shared" si="0"/>
        <v>0</v>
      </c>
      <c r="T38" s="54" t="e">
        <f t="shared" si="1"/>
        <v>#DIV/0!</v>
      </c>
      <c r="U38" s="62">
        <f t="shared" si="2"/>
        <v>0</v>
      </c>
    </row>
    <row r="39" spans="1:21" s="50" customFormat="1" ht="15">
      <c r="A39" s="105" t="s">
        <v>717</v>
      </c>
      <c r="B39" s="105"/>
      <c r="C39" s="55" t="s">
        <v>606</v>
      </c>
      <c r="D39" s="105" t="s">
        <v>589</v>
      </c>
      <c r="E39" s="105"/>
      <c r="F39" s="106">
        <v>0</v>
      </c>
      <c r="G39" s="106"/>
      <c r="H39" s="106"/>
      <c r="I39" s="53">
        <v>0</v>
      </c>
      <c r="J39" s="53">
        <v>0</v>
      </c>
      <c r="K39" s="53">
        <v>0</v>
      </c>
      <c r="L39" s="53"/>
      <c r="M39" s="53"/>
      <c r="N39" s="53">
        <v>0</v>
      </c>
      <c r="O39" s="53">
        <f t="shared" si="3"/>
        <v>0</v>
      </c>
      <c r="P39" s="62">
        <v>0</v>
      </c>
      <c r="Q39" s="62">
        <v>0</v>
      </c>
      <c r="R39" s="62"/>
      <c r="S39" s="62">
        <f t="shared" si="0"/>
        <v>0</v>
      </c>
      <c r="T39" s="54" t="e">
        <f t="shared" si="1"/>
        <v>#DIV/0!</v>
      </c>
      <c r="U39" s="62">
        <f t="shared" si="2"/>
        <v>0</v>
      </c>
    </row>
    <row r="40" spans="1:21" s="50" customFormat="1" ht="18" customHeight="1">
      <c r="A40" s="105" t="s">
        <v>718</v>
      </c>
      <c r="B40" s="105"/>
      <c r="C40" s="55" t="s">
        <v>606</v>
      </c>
      <c r="D40" s="105" t="s">
        <v>695</v>
      </c>
      <c r="E40" s="105"/>
      <c r="F40" s="106">
        <v>0</v>
      </c>
      <c r="G40" s="106"/>
      <c r="H40" s="106"/>
      <c r="I40" s="53">
        <v>0</v>
      </c>
      <c r="J40" s="53">
        <v>0</v>
      </c>
      <c r="K40" s="53">
        <v>0</v>
      </c>
      <c r="L40" s="53"/>
      <c r="M40" s="53"/>
      <c r="N40" s="53">
        <v>0</v>
      </c>
      <c r="O40" s="53">
        <f t="shared" si="3"/>
        <v>0</v>
      </c>
      <c r="P40" s="62">
        <v>0</v>
      </c>
      <c r="Q40" s="62">
        <v>0</v>
      </c>
      <c r="R40" s="62"/>
      <c r="S40" s="62">
        <f t="shared" si="0"/>
        <v>0</v>
      </c>
      <c r="T40" s="54" t="e">
        <f t="shared" si="1"/>
        <v>#DIV/0!</v>
      </c>
      <c r="U40" s="62">
        <f t="shared" si="2"/>
        <v>0</v>
      </c>
    </row>
    <row r="41" spans="1:21" s="50" customFormat="1" ht="15">
      <c r="A41" s="105" t="s">
        <v>599</v>
      </c>
      <c r="B41" s="105"/>
      <c r="C41" s="55"/>
      <c r="D41" s="112" t="s">
        <v>600</v>
      </c>
      <c r="E41" s="112"/>
      <c r="F41" s="106">
        <f>F42+F57+F58</f>
        <v>23392260488</v>
      </c>
      <c r="G41" s="106"/>
      <c r="H41" s="106"/>
      <c r="I41" s="61">
        <v>0</v>
      </c>
      <c r="J41" s="61">
        <v>0</v>
      </c>
      <c r="K41" s="53"/>
      <c r="L41" s="53"/>
      <c r="M41" s="53"/>
      <c r="N41" s="53"/>
      <c r="O41" s="53">
        <f t="shared" si="3"/>
        <v>23392260488</v>
      </c>
      <c r="P41" s="62">
        <v>0</v>
      </c>
      <c r="Q41" s="62">
        <v>0</v>
      </c>
      <c r="R41" s="62"/>
      <c r="S41" s="62">
        <f t="shared" si="0"/>
        <v>0</v>
      </c>
      <c r="T41" s="54">
        <f t="shared" si="1"/>
        <v>0</v>
      </c>
      <c r="U41" s="62">
        <f t="shared" si="2"/>
        <v>23392260488</v>
      </c>
    </row>
    <row r="42" spans="1:21" s="50" customFormat="1" ht="15">
      <c r="A42" s="105" t="s">
        <v>601</v>
      </c>
      <c r="B42" s="105"/>
      <c r="C42" s="55"/>
      <c r="D42" s="108" t="s">
        <v>693</v>
      </c>
      <c r="E42" s="108"/>
      <c r="F42" s="106">
        <f>SUM(F43:H56)</f>
        <v>23392260488</v>
      </c>
      <c r="G42" s="106"/>
      <c r="H42" s="106"/>
      <c r="I42" s="61">
        <v>0</v>
      </c>
      <c r="J42" s="61">
        <v>0</v>
      </c>
      <c r="K42" s="53"/>
      <c r="L42" s="53"/>
      <c r="M42" s="53"/>
      <c r="N42" s="53"/>
      <c r="O42" s="53">
        <f>F42+I42-J42+K42-N42</f>
        <v>23392260488</v>
      </c>
      <c r="P42" s="62">
        <v>0</v>
      </c>
      <c r="Q42" s="62">
        <v>0</v>
      </c>
      <c r="R42" s="62"/>
      <c r="S42" s="62">
        <f t="shared" si="0"/>
        <v>0</v>
      </c>
      <c r="T42" s="54">
        <f t="shared" si="1"/>
        <v>0</v>
      </c>
      <c r="U42" s="62">
        <f t="shared" si="2"/>
        <v>23392260488</v>
      </c>
    </row>
    <row r="43" spans="1:21" s="50" customFormat="1" ht="15">
      <c r="A43" s="105" t="s">
        <v>678</v>
      </c>
      <c r="B43" s="105"/>
      <c r="C43" s="55" t="s">
        <v>585</v>
      </c>
      <c r="D43" s="122" t="s">
        <v>696</v>
      </c>
      <c r="E43" s="122" t="s">
        <v>696</v>
      </c>
      <c r="F43" s="106">
        <v>10221832030</v>
      </c>
      <c r="G43" s="106"/>
      <c r="H43" s="106"/>
      <c r="I43" s="61">
        <v>0</v>
      </c>
      <c r="J43" s="61">
        <v>0</v>
      </c>
      <c r="K43" s="53"/>
      <c r="L43" s="53"/>
      <c r="M43" s="53"/>
      <c r="N43" s="53"/>
      <c r="O43" s="53">
        <f aca="true" t="shared" si="4" ref="O43:O59">F43+I43-J43+K43-N43</f>
        <v>10221832030</v>
      </c>
      <c r="P43" s="62">
        <v>0</v>
      </c>
      <c r="Q43" s="62">
        <v>0</v>
      </c>
      <c r="R43" s="62"/>
      <c r="S43" s="62">
        <f t="shared" si="0"/>
        <v>0</v>
      </c>
      <c r="T43" s="54">
        <f t="shared" si="1"/>
        <v>0</v>
      </c>
      <c r="U43" s="62">
        <f t="shared" si="2"/>
        <v>10221832030</v>
      </c>
    </row>
    <row r="44" spans="1:21" s="50" customFormat="1" ht="15">
      <c r="A44" s="105" t="s">
        <v>679</v>
      </c>
      <c r="B44" s="105"/>
      <c r="C44" s="55" t="s">
        <v>654</v>
      </c>
      <c r="D44" s="121" t="s">
        <v>697</v>
      </c>
      <c r="E44" s="121" t="s">
        <v>697</v>
      </c>
      <c r="F44" s="106">
        <v>6193205358</v>
      </c>
      <c r="G44" s="106"/>
      <c r="H44" s="106"/>
      <c r="I44" s="61">
        <v>0</v>
      </c>
      <c r="J44" s="61">
        <v>0</v>
      </c>
      <c r="K44" s="53"/>
      <c r="L44" s="53"/>
      <c r="M44" s="53"/>
      <c r="N44" s="53"/>
      <c r="O44" s="53">
        <f t="shared" si="4"/>
        <v>6193205358</v>
      </c>
      <c r="P44" s="62">
        <v>0</v>
      </c>
      <c r="Q44" s="62">
        <v>0</v>
      </c>
      <c r="R44" s="62"/>
      <c r="S44" s="62">
        <f t="shared" si="0"/>
        <v>0</v>
      </c>
      <c r="T44" s="54">
        <f t="shared" si="1"/>
        <v>0</v>
      </c>
      <c r="U44" s="62">
        <f t="shared" si="2"/>
        <v>6193205358</v>
      </c>
    </row>
    <row r="45" spans="1:21" s="50" customFormat="1" ht="15">
      <c r="A45" s="105" t="s">
        <v>680</v>
      </c>
      <c r="B45" s="105"/>
      <c r="C45" s="55" t="s">
        <v>655</v>
      </c>
      <c r="D45" s="121" t="s">
        <v>666</v>
      </c>
      <c r="E45" s="121" t="s">
        <v>666</v>
      </c>
      <c r="F45" s="106">
        <v>736593574</v>
      </c>
      <c r="G45" s="106"/>
      <c r="H45" s="106"/>
      <c r="I45" s="61">
        <v>0</v>
      </c>
      <c r="J45" s="61">
        <v>0</v>
      </c>
      <c r="K45" s="53"/>
      <c r="L45" s="53"/>
      <c r="M45" s="53"/>
      <c r="N45" s="53"/>
      <c r="O45" s="53">
        <f t="shared" si="4"/>
        <v>736593574</v>
      </c>
      <c r="P45" s="62">
        <v>0</v>
      </c>
      <c r="Q45" s="62">
        <v>0</v>
      </c>
      <c r="R45" s="62"/>
      <c r="S45" s="62">
        <f t="shared" si="0"/>
        <v>0</v>
      </c>
      <c r="T45" s="54">
        <f t="shared" si="1"/>
        <v>0</v>
      </c>
      <c r="U45" s="62">
        <f t="shared" si="2"/>
        <v>736593574</v>
      </c>
    </row>
    <row r="46" spans="1:21" s="50" customFormat="1" ht="15">
      <c r="A46" s="105" t="s">
        <v>681</v>
      </c>
      <c r="B46" s="105"/>
      <c r="C46" s="55" t="s">
        <v>656</v>
      </c>
      <c r="D46" s="121" t="s">
        <v>667</v>
      </c>
      <c r="E46" s="121" t="s">
        <v>667</v>
      </c>
      <c r="F46" s="106">
        <v>551893075</v>
      </c>
      <c r="G46" s="106"/>
      <c r="H46" s="106"/>
      <c r="I46" s="61">
        <v>0</v>
      </c>
      <c r="J46" s="61">
        <v>0</v>
      </c>
      <c r="K46" s="53"/>
      <c r="L46" s="53"/>
      <c r="M46" s="53"/>
      <c r="N46" s="53"/>
      <c r="O46" s="53">
        <f t="shared" si="4"/>
        <v>551893075</v>
      </c>
      <c r="P46" s="62">
        <v>0</v>
      </c>
      <c r="Q46" s="62">
        <v>0</v>
      </c>
      <c r="R46" s="62"/>
      <c r="S46" s="62">
        <f t="shared" si="0"/>
        <v>0</v>
      </c>
      <c r="T46" s="54">
        <f t="shared" si="1"/>
        <v>0</v>
      </c>
      <c r="U46" s="62">
        <f t="shared" si="2"/>
        <v>551893075</v>
      </c>
    </row>
    <row r="47" spans="1:21" s="50" customFormat="1" ht="18" customHeight="1">
      <c r="A47" s="105" t="s">
        <v>682</v>
      </c>
      <c r="B47" s="105"/>
      <c r="C47" s="55" t="s">
        <v>657</v>
      </c>
      <c r="D47" s="121" t="s">
        <v>668</v>
      </c>
      <c r="E47" s="121" t="s">
        <v>668</v>
      </c>
      <c r="F47" s="106">
        <v>4800084252</v>
      </c>
      <c r="G47" s="106"/>
      <c r="H47" s="106"/>
      <c r="I47" s="53"/>
      <c r="J47" s="53"/>
      <c r="K47" s="53"/>
      <c r="L47" s="53"/>
      <c r="M47" s="53"/>
      <c r="N47" s="53"/>
      <c r="O47" s="53">
        <f t="shared" si="4"/>
        <v>4800084252</v>
      </c>
      <c r="P47" s="62">
        <v>0</v>
      </c>
      <c r="Q47" s="62">
        <v>0</v>
      </c>
      <c r="R47" s="62"/>
      <c r="S47" s="62">
        <f t="shared" si="0"/>
        <v>0</v>
      </c>
      <c r="T47" s="54">
        <f t="shared" si="1"/>
        <v>0</v>
      </c>
      <c r="U47" s="62">
        <f t="shared" si="2"/>
        <v>4800084252</v>
      </c>
    </row>
    <row r="48" spans="1:21" s="50" customFormat="1" ht="18" customHeight="1">
      <c r="A48" s="105" t="s">
        <v>683</v>
      </c>
      <c r="B48" s="105"/>
      <c r="C48" s="55" t="s">
        <v>658</v>
      </c>
      <c r="D48" s="121" t="s">
        <v>669</v>
      </c>
      <c r="E48" s="121" t="s">
        <v>669</v>
      </c>
      <c r="F48" s="106">
        <v>0</v>
      </c>
      <c r="G48" s="106"/>
      <c r="H48" s="106"/>
      <c r="I48" s="53"/>
      <c r="J48" s="53"/>
      <c r="K48" s="53"/>
      <c r="L48" s="53"/>
      <c r="M48" s="53"/>
      <c r="N48" s="53"/>
      <c r="O48" s="53">
        <f t="shared" si="4"/>
        <v>0</v>
      </c>
      <c r="P48" s="62">
        <v>0</v>
      </c>
      <c r="Q48" s="62">
        <v>0</v>
      </c>
      <c r="R48" s="62"/>
      <c r="S48" s="62">
        <f t="shared" si="0"/>
        <v>0</v>
      </c>
      <c r="T48" s="54" t="e">
        <f t="shared" si="1"/>
        <v>#DIV/0!</v>
      </c>
      <c r="U48" s="62">
        <f t="shared" si="2"/>
        <v>0</v>
      </c>
    </row>
    <row r="49" spans="1:21" s="50" customFormat="1" ht="15">
      <c r="A49" s="105" t="s">
        <v>684</v>
      </c>
      <c r="B49" s="105"/>
      <c r="C49" s="55" t="s">
        <v>659</v>
      </c>
      <c r="D49" s="121" t="s">
        <v>670</v>
      </c>
      <c r="E49" s="121" t="s">
        <v>670</v>
      </c>
      <c r="F49" s="106">
        <v>313190203</v>
      </c>
      <c r="G49" s="106"/>
      <c r="H49" s="106"/>
      <c r="I49" s="53"/>
      <c r="J49" s="53"/>
      <c r="K49" s="53"/>
      <c r="L49" s="53"/>
      <c r="M49" s="53"/>
      <c r="N49" s="53"/>
      <c r="O49" s="53">
        <f t="shared" si="4"/>
        <v>313190203</v>
      </c>
      <c r="P49" s="62">
        <v>0</v>
      </c>
      <c r="Q49" s="62">
        <v>0</v>
      </c>
      <c r="R49" s="62"/>
      <c r="S49" s="62">
        <f t="shared" si="0"/>
        <v>0</v>
      </c>
      <c r="T49" s="54">
        <f t="shared" si="1"/>
        <v>0</v>
      </c>
      <c r="U49" s="62">
        <f t="shared" si="2"/>
        <v>313190203</v>
      </c>
    </row>
    <row r="50" spans="1:21" s="50" customFormat="1" ht="15">
      <c r="A50" s="105" t="s">
        <v>685</v>
      </c>
      <c r="B50" s="105"/>
      <c r="C50" s="55" t="s">
        <v>660</v>
      </c>
      <c r="D50" s="121" t="s">
        <v>671</v>
      </c>
      <c r="E50" s="121" t="s">
        <v>671</v>
      </c>
      <c r="F50" s="106">
        <v>48388096</v>
      </c>
      <c r="G50" s="106"/>
      <c r="H50" s="106"/>
      <c r="I50" s="53"/>
      <c r="J50" s="53"/>
      <c r="K50" s="53"/>
      <c r="L50" s="53"/>
      <c r="M50" s="53"/>
      <c r="N50" s="53"/>
      <c r="O50" s="53">
        <f t="shared" si="4"/>
        <v>48388096</v>
      </c>
      <c r="P50" s="62">
        <v>0</v>
      </c>
      <c r="Q50" s="62">
        <v>0</v>
      </c>
      <c r="R50" s="62"/>
      <c r="S50" s="62">
        <f t="shared" si="0"/>
        <v>0</v>
      </c>
      <c r="T50" s="54">
        <f t="shared" si="1"/>
        <v>0</v>
      </c>
      <c r="U50" s="62">
        <f t="shared" si="2"/>
        <v>48388096</v>
      </c>
    </row>
    <row r="51" spans="1:21" s="50" customFormat="1" ht="15">
      <c r="A51" s="105" t="s">
        <v>686</v>
      </c>
      <c r="B51" s="105"/>
      <c r="C51" s="55" t="s">
        <v>661</v>
      </c>
      <c r="D51" s="121" t="s">
        <v>672</v>
      </c>
      <c r="E51" s="121" t="s">
        <v>672</v>
      </c>
      <c r="F51" s="106">
        <v>44872464</v>
      </c>
      <c r="G51" s="106"/>
      <c r="H51" s="106"/>
      <c r="I51" s="53"/>
      <c r="J51" s="53"/>
      <c r="K51" s="53"/>
      <c r="L51" s="53"/>
      <c r="M51" s="53"/>
      <c r="N51" s="53"/>
      <c r="O51" s="53">
        <f t="shared" si="4"/>
        <v>44872464</v>
      </c>
      <c r="P51" s="62">
        <v>0</v>
      </c>
      <c r="Q51" s="62">
        <v>0</v>
      </c>
      <c r="R51" s="62"/>
      <c r="S51" s="62">
        <f t="shared" si="0"/>
        <v>0</v>
      </c>
      <c r="T51" s="54">
        <f t="shared" si="1"/>
        <v>0</v>
      </c>
      <c r="U51" s="62">
        <f t="shared" si="2"/>
        <v>44872464</v>
      </c>
    </row>
    <row r="52" spans="1:21" s="50" customFormat="1" ht="15">
      <c r="A52" s="105" t="s">
        <v>687</v>
      </c>
      <c r="B52" s="105"/>
      <c r="C52" s="55" t="s">
        <v>662</v>
      </c>
      <c r="D52" s="121" t="s">
        <v>673</v>
      </c>
      <c r="E52" s="121" t="s">
        <v>673</v>
      </c>
      <c r="F52" s="106">
        <v>481649509</v>
      </c>
      <c r="G52" s="106"/>
      <c r="H52" s="106"/>
      <c r="I52" s="53"/>
      <c r="J52" s="53"/>
      <c r="K52" s="53"/>
      <c r="L52" s="53"/>
      <c r="M52" s="53"/>
      <c r="N52" s="53"/>
      <c r="O52" s="53">
        <f t="shared" si="4"/>
        <v>481649509</v>
      </c>
      <c r="P52" s="62">
        <v>0</v>
      </c>
      <c r="Q52" s="62">
        <v>0</v>
      </c>
      <c r="R52" s="62"/>
      <c r="S52" s="62">
        <f t="shared" si="0"/>
        <v>0</v>
      </c>
      <c r="T52" s="54">
        <f t="shared" si="1"/>
        <v>0</v>
      </c>
      <c r="U52" s="62">
        <f t="shared" si="2"/>
        <v>481649509</v>
      </c>
    </row>
    <row r="53" spans="1:21" s="50" customFormat="1" ht="16.5" customHeight="1">
      <c r="A53" s="105" t="s">
        <v>688</v>
      </c>
      <c r="B53" s="105"/>
      <c r="C53" s="55" t="s">
        <v>663</v>
      </c>
      <c r="D53" s="121" t="s">
        <v>694</v>
      </c>
      <c r="E53" s="121" t="s">
        <v>674</v>
      </c>
      <c r="F53" s="106">
        <v>0</v>
      </c>
      <c r="G53" s="106"/>
      <c r="H53" s="106"/>
      <c r="I53" s="53"/>
      <c r="J53" s="53"/>
      <c r="K53" s="53"/>
      <c r="L53" s="53"/>
      <c r="M53" s="53"/>
      <c r="N53" s="53"/>
      <c r="O53" s="53">
        <f t="shared" si="4"/>
        <v>0</v>
      </c>
      <c r="P53" s="62">
        <v>0</v>
      </c>
      <c r="Q53" s="62">
        <v>0</v>
      </c>
      <c r="R53" s="62"/>
      <c r="S53" s="62">
        <f t="shared" si="0"/>
        <v>0</v>
      </c>
      <c r="T53" s="54" t="e">
        <f t="shared" si="1"/>
        <v>#DIV/0!</v>
      </c>
      <c r="U53" s="62">
        <f t="shared" si="2"/>
        <v>0</v>
      </c>
    </row>
    <row r="54" spans="1:21" s="50" customFormat="1" ht="15">
      <c r="A54" s="105" t="s">
        <v>689</v>
      </c>
      <c r="B54" s="105"/>
      <c r="C54" s="55" t="s">
        <v>664</v>
      </c>
      <c r="D54" s="121" t="s">
        <v>675</v>
      </c>
      <c r="E54" s="121" t="s">
        <v>675</v>
      </c>
      <c r="F54" s="106">
        <v>0</v>
      </c>
      <c r="G54" s="106"/>
      <c r="H54" s="106"/>
      <c r="I54" s="53"/>
      <c r="J54" s="53"/>
      <c r="K54" s="53"/>
      <c r="L54" s="53"/>
      <c r="M54" s="53"/>
      <c r="N54" s="53"/>
      <c r="O54" s="53">
        <f t="shared" si="4"/>
        <v>0</v>
      </c>
      <c r="P54" s="62">
        <v>0</v>
      </c>
      <c r="Q54" s="62">
        <v>0</v>
      </c>
      <c r="R54" s="62"/>
      <c r="S54" s="62">
        <f t="shared" si="0"/>
        <v>0</v>
      </c>
      <c r="T54" s="54" t="e">
        <f t="shared" si="1"/>
        <v>#DIV/0!</v>
      </c>
      <c r="U54" s="62">
        <f t="shared" si="2"/>
        <v>0</v>
      </c>
    </row>
    <row r="55" spans="1:21" s="50" customFormat="1" ht="15">
      <c r="A55" s="105" t="s">
        <v>690</v>
      </c>
      <c r="B55" s="105"/>
      <c r="C55" s="55" t="s">
        <v>665</v>
      </c>
      <c r="D55" s="121" t="s">
        <v>676</v>
      </c>
      <c r="E55" s="121" t="s">
        <v>676</v>
      </c>
      <c r="F55" s="106">
        <v>0</v>
      </c>
      <c r="G55" s="106"/>
      <c r="H55" s="106"/>
      <c r="I55" s="53"/>
      <c r="J55" s="53"/>
      <c r="K55" s="53"/>
      <c r="L55" s="53"/>
      <c r="M55" s="53"/>
      <c r="N55" s="53"/>
      <c r="O55" s="53">
        <f t="shared" si="4"/>
        <v>0</v>
      </c>
      <c r="P55" s="62">
        <v>0</v>
      </c>
      <c r="Q55" s="62">
        <v>0</v>
      </c>
      <c r="R55" s="62"/>
      <c r="S55" s="62">
        <f t="shared" si="0"/>
        <v>0</v>
      </c>
      <c r="T55" s="54" t="e">
        <f t="shared" si="1"/>
        <v>#DIV/0!</v>
      </c>
      <c r="U55" s="62">
        <f t="shared" si="2"/>
        <v>0</v>
      </c>
    </row>
    <row r="56" spans="1:21" s="50" customFormat="1" ht="15">
      <c r="A56" s="105" t="s">
        <v>691</v>
      </c>
      <c r="B56" s="105"/>
      <c r="C56" s="55" t="s">
        <v>677</v>
      </c>
      <c r="D56" s="121" t="s">
        <v>692</v>
      </c>
      <c r="E56" s="121" t="s">
        <v>676</v>
      </c>
      <c r="F56" s="106">
        <v>551927</v>
      </c>
      <c r="G56" s="106"/>
      <c r="H56" s="106"/>
      <c r="I56" s="53"/>
      <c r="J56" s="53"/>
      <c r="K56" s="53"/>
      <c r="L56" s="53"/>
      <c r="M56" s="53"/>
      <c r="N56" s="53"/>
      <c r="O56" s="53">
        <f t="shared" si="4"/>
        <v>551927</v>
      </c>
      <c r="P56" s="62">
        <v>0</v>
      </c>
      <c r="Q56" s="62">
        <v>0</v>
      </c>
      <c r="R56" s="62"/>
      <c r="S56" s="62">
        <f t="shared" si="0"/>
        <v>0</v>
      </c>
      <c r="T56" s="54">
        <f t="shared" si="1"/>
        <v>0</v>
      </c>
      <c r="U56" s="62">
        <f t="shared" si="2"/>
        <v>551927</v>
      </c>
    </row>
    <row r="57" spans="1:21" s="50" customFormat="1" ht="15">
      <c r="A57" s="105" t="s">
        <v>602</v>
      </c>
      <c r="B57" s="105"/>
      <c r="C57" s="55"/>
      <c r="D57" s="105" t="s">
        <v>603</v>
      </c>
      <c r="E57" s="105"/>
      <c r="F57" s="106">
        <v>0</v>
      </c>
      <c r="G57" s="106"/>
      <c r="H57" s="106"/>
      <c r="I57" s="53"/>
      <c r="J57" s="53"/>
      <c r="K57" s="53"/>
      <c r="L57" s="53"/>
      <c r="M57" s="53"/>
      <c r="N57" s="53"/>
      <c r="O57" s="53">
        <f t="shared" si="4"/>
        <v>0</v>
      </c>
      <c r="P57" s="62">
        <v>0</v>
      </c>
      <c r="Q57" s="62">
        <v>0</v>
      </c>
      <c r="R57" s="62"/>
      <c r="S57" s="62">
        <f t="shared" si="0"/>
        <v>0</v>
      </c>
      <c r="T57" s="54" t="e">
        <f t="shared" si="1"/>
        <v>#DIV/0!</v>
      </c>
      <c r="U57" s="62">
        <f t="shared" si="2"/>
        <v>0</v>
      </c>
    </row>
    <row r="58" spans="1:21" s="50" customFormat="1" ht="15">
      <c r="A58" s="105" t="s">
        <v>604</v>
      </c>
      <c r="B58" s="105"/>
      <c r="C58" s="55"/>
      <c r="D58" s="105" t="s">
        <v>605</v>
      </c>
      <c r="E58" s="105"/>
      <c r="F58" s="106">
        <v>0</v>
      </c>
      <c r="G58" s="106"/>
      <c r="H58" s="106"/>
      <c r="I58" s="53"/>
      <c r="J58" s="53"/>
      <c r="K58" s="53"/>
      <c r="L58" s="53"/>
      <c r="M58" s="53"/>
      <c r="N58" s="53"/>
      <c r="O58" s="53">
        <f t="shared" si="4"/>
        <v>0</v>
      </c>
      <c r="P58" s="62">
        <v>0</v>
      </c>
      <c r="Q58" s="62">
        <v>0</v>
      </c>
      <c r="R58" s="62"/>
      <c r="S58" s="62">
        <f t="shared" si="0"/>
        <v>0</v>
      </c>
      <c r="T58" s="54" t="e">
        <f t="shared" si="1"/>
        <v>#DIV/0!</v>
      </c>
      <c r="U58" s="62">
        <f t="shared" si="2"/>
        <v>0</v>
      </c>
    </row>
    <row r="59" spans="1:21" s="50" customFormat="1" ht="15">
      <c r="A59" s="105" t="s">
        <v>607</v>
      </c>
      <c r="B59" s="105"/>
      <c r="C59" s="55"/>
      <c r="D59" s="105" t="s">
        <v>565</v>
      </c>
      <c r="E59" s="105"/>
      <c r="F59" s="106">
        <f>SUM(F60:H62)</f>
        <v>0</v>
      </c>
      <c r="G59" s="106"/>
      <c r="H59" s="106"/>
      <c r="I59" s="53">
        <v>0</v>
      </c>
      <c r="J59" s="53">
        <v>0</v>
      </c>
      <c r="K59" s="53">
        <v>0</v>
      </c>
      <c r="L59" s="53"/>
      <c r="M59" s="53"/>
      <c r="N59" s="53">
        <v>0</v>
      </c>
      <c r="O59" s="53">
        <f t="shared" si="4"/>
        <v>0</v>
      </c>
      <c r="P59" s="62">
        <v>0</v>
      </c>
      <c r="Q59" s="62">
        <v>0</v>
      </c>
      <c r="R59" s="62"/>
      <c r="S59" s="62">
        <f t="shared" si="0"/>
        <v>0</v>
      </c>
      <c r="T59" s="54" t="e">
        <f t="shared" si="1"/>
        <v>#DIV/0!</v>
      </c>
      <c r="U59" s="62">
        <f t="shared" si="2"/>
        <v>0</v>
      </c>
    </row>
    <row r="60" spans="1:21" s="50" customFormat="1" ht="15">
      <c r="A60" s="105" t="s">
        <v>608</v>
      </c>
      <c r="B60" s="105"/>
      <c r="C60" s="55"/>
      <c r="D60" s="105" t="s">
        <v>566</v>
      </c>
      <c r="E60" s="105"/>
      <c r="F60" s="106">
        <v>0</v>
      </c>
      <c r="G60" s="106"/>
      <c r="H60" s="106"/>
      <c r="I60" s="53">
        <v>0</v>
      </c>
      <c r="J60" s="53">
        <v>0</v>
      </c>
      <c r="K60" s="53">
        <v>0</v>
      </c>
      <c r="L60" s="53"/>
      <c r="M60" s="53"/>
      <c r="N60" s="53">
        <v>0</v>
      </c>
      <c r="O60" s="53">
        <f t="shared" si="3"/>
        <v>0</v>
      </c>
      <c r="P60" s="62">
        <v>0</v>
      </c>
      <c r="Q60" s="62">
        <v>0</v>
      </c>
      <c r="R60" s="62"/>
      <c r="S60" s="62">
        <f t="shared" si="0"/>
        <v>0</v>
      </c>
      <c r="T60" s="54" t="e">
        <f t="shared" si="1"/>
        <v>#DIV/0!</v>
      </c>
      <c r="U60" s="62">
        <f t="shared" si="2"/>
        <v>0</v>
      </c>
    </row>
    <row r="61" spans="1:21" s="50" customFormat="1" ht="15">
      <c r="A61" s="105" t="s">
        <v>609</v>
      </c>
      <c r="B61" s="105"/>
      <c r="C61" s="55" t="s">
        <v>586</v>
      </c>
      <c r="D61" s="105" t="s">
        <v>567</v>
      </c>
      <c r="E61" s="105"/>
      <c r="F61" s="106">
        <v>0</v>
      </c>
      <c r="G61" s="106"/>
      <c r="H61" s="106"/>
      <c r="I61" s="53">
        <v>0</v>
      </c>
      <c r="J61" s="53">
        <v>0</v>
      </c>
      <c r="K61" s="53">
        <v>0</v>
      </c>
      <c r="L61" s="53"/>
      <c r="M61" s="53"/>
      <c r="N61" s="53">
        <v>0</v>
      </c>
      <c r="O61" s="53">
        <f t="shared" si="3"/>
        <v>0</v>
      </c>
      <c r="P61" s="62">
        <v>0</v>
      </c>
      <c r="Q61" s="62">
        <v>0</v>
      </c>
      <c r="R61" s="62"/>
      <c r="S61" s="62">
        <f t="shared" si="0"/>
        <v>0</v>
      </c>
      <c r="T61" s="54" t="e">
        <f t="shared" si="1"/>
        <v>#DIV/0!</v>
      </c>
      <c r="U61" s="62">
        <f t="shared" si="2"/>
        <v>0</v>
      </c>
    </row>
    <row r="62" spans="1:21" s="50" customFormat="1" ht="15">
      <c r="A62" s="105" t="s">
        <v>611</v>
      </c>
      <c r="B62" s="105"/>
      <c r="C62" s="55" t="s">
        <v>586</v>
      </c>
      <c r="D62" s="105" t="s">
        <v>610</v>
      </c>
      <c r="E62" s="105"/>
      <c r="F62" s="106">
        <v>0</v>
      </c>
      <c r="G62" s="106"/>
      <c r="H62" s="106"/>
      <c r="I62" s="53"/>
      <c r="J62" s="53"/>
      <c r="K62" s="53"/>
      <c r="L62" s="53"/>
      <c r="M62" s="53"/>
      <c r="N62" s="53"/>
      <c r="O62" s="53">
        <f t="shared" si="3"/>
        <v>0</v>
      </c>
      <c r="P62" s="62">
        <v>0</v>
      </c>
      <c r="Q62" s="62">
        <v>0</v>
      </c>
      <c r="R62" s="62"/>
      <c r="S62" s="62">
        <f t="shared" si="0"/>
        <v>0</v>
      </c>
      <c r="T62" s="54" t="e">
        <f t="shared" si="1"/>
        <v>#DIV/0!</v>
      </c>
      <c r="U62" s="62">
        <f t="shared" si="2"/>
        <v>0</v>
      </c>
    </row>
    <row r="63" spans="1:21" s="50" customFormat="1" ht="15">
      <c r="A63" s="105" t="s">
        <v>591</v>
      </c>
      <c r="B63" s="105"/>
      <c r="C63" s="55"/>
      <c r="D63" s="108" t="s">
        <v>272</v>
      </c>
      <c r="E63" s="108"/>
      <c r="F63" s="106">
        <f>F64+F80+F81+F82</f>
        <v>0</v>
      </c>
      <c r="G63" s="106"/>
      <c r="H63" s="106"/>
      <c r="I63" s="53">
        <v>0</v>
      </c>
      <c r="J63" s="53">
        <v>0</v>
      </c>
      <c r="K63" s="53">
        <v>0</v>
      </c>
      <c r="L63" s="53"/>
      <c r="M63" s="53"/>
      <c r="N63" s="53">
        <v>0</v>
      </c>
      <c r="O63" s="53">
        <f t="shared" si="3"/>
        <v>0</v>
      </c>
      <c r="P63" s="62">
        <v>0</v>
      </c>
      <c r="Q63" s="62">
        <v>0</v>
      </c>
      <c r="R63" s="62"/>
      <c r="S63" s="62">
        <f t="shared" si="0"/>
        <v>0</v>
      </c>
      <c r="T63" s="54" t="e">
        <f t="shared" si="1"/>
        <v>#DIV/0!</v>
      </c>
      <c r="U63" s="62">
        <f t="shared" si="2"/>
        <v>0</v>
      </c>
    </row>
    <row r="64" spans="1:21" s="50" customFormat="1" ht="15">
      <c r="A64" s="105" t="s">
        <v>612</v>
      </c>
      <c r="B64" s="105"/>
      <c r="C64" s="55"/>
      <c r="D64" s="105" t="s">
        <v>568</v>
      </c>
      <c r="E64" s="105"/>
      <c r="F64" s="106">
        <f>SUM(F65:H79)</f>
        <v>0</v>
      </c>
      <c r="G64" s="106"/>
      <c r="H64" s="106"/>
      <c r="I64" s="53">
        <v>0</v>
      </c>
      <c r="J64" s="53">
        <v>0</v>
      </c>
      <c r="K64" s="53">
        <v>0</v>
      </c>
      <c r="L64" s="53"/>
      <c r="M64" s="53"/>
      <c r="N64" s="53">
        <v>0</v>
      </c>
      <c r="O64" s="53">
        <f t="shared" si="3"/>
        <v>0</v>
      </c>
      <c r="P64" s="62">
        <v>0</v>
      </c>
      <c r="Q64" s="62">
        <v>0</v>
      </c>
      <c r="R64" s="62"/>
      <c r="S64" s="62">
        <f t="shared" si="0"/>
        <v>0</v>
      </c>
      <c r="T64" s="54" t="e">
        <f t="shared" si="1"/>
        <v>#DIV/0!</v>
      </c>
      <c r="U64" s="62">
        <f t="shared" si="2"/>
        <v>0</v>
      </c>
    </row>
    <row r="65" spans="1:21" s="50" customFormat="1" ht="15">
      <c r="A65" s="105" t="s">
        <v>613</v>
      </c>
      <c r="B65" s="105"/>
      <c r="C65" s="55" t="s">
        <v>551</v>
      </c>
      <c r="D65" s="105" t="s">
        <v>569</v>
      </c>
      <c r="E65" s="105"/>
      <c r="F65" s="106">
        <v>0</v>
      </c>
      <c r="G65" s="106"/>
      <c r="H65" s="106"/>
      <c r="I65" s="53">
        <v>0</v>
      </c>
      <c r="J65" s="53">
        <v>0</v>
      </c>
      <c r="K65" s="53">
        <v>0</v>
      </c>
      <c r="L65" s="53"/>
      <c r="M65" s="53"/>
      <c r="N65" s="53">
        <v>0</v>
      </c>
      <c r="O65" s="53">
        <f t="shared" si="3"/>
        <v>0</v>
      </c>
      <c r="P65" s="62">
        <v>0</v>
      </c>
      <c r="Q65" s="62">
        <v>0</v>
      </c>
      <c r="R65" s="62"/>
      <c r="S65" s="62">
        <f t="shared" si="0"/>
        <v>0</v>
      </c>
      <c r="T65" s="54" t="e">
        <f t="shared" si="1"/>
        <v>#DIV/0!</v>
      </c>
      <c r="U65" s="62">
        <f t="shared" si="2"/>
        <v>0</v>
      </c>
    </row>
    <row r="66" spans="1:21" s="50" customFormat="1" ht="15">
      <c r="A66" s="105" t="s">
        <v>614</v>
      </c>
      <c r="B66" s="105"/>
      <c r="C66" s="55" t="s">
        <v>576</v>
      </c>
      <c r="D66" s="105" t="s">
        <v>570</v>
      </c>
      <c r="E66" s="105"/>
      <c r="F66" s="106">
        <v>0</v>
      </c>
      <c r="G66" s="106"/>
      <c r="H66" s="106"/>
      <c r="I66" s="53">
        <v>0</v>
      </c>
      <c r="J66" s="53">
        <v>0</v>
      </c>
      <c r="K66" s="53">
        <v>0</v>
      </c>
      <c r="L66" s="53"/>
      <c r="M66" s="53"/>
      <c r="N66" s="53">
        <v>0</v>
      </c>
      <c r="O66" s="53">
        <f t="shared" si="3"/>
        <v>0</v>
      </c>
      <c r="P66" s="62">
        <v>0</v>
      </c>
      <c r="Q66" s="62">
        <v>0</v>
      </c>
      <c r="R66" s="62"/>
      <c r="S66" s="62">
        <f t="shared" si="0"/>
        <v>0</v>
      </c>
      <c r="T66" s="54" t="e">
        <f t="shared" si="1"/>
        <v>#DIV/0!</v>
      </c>
      <c r="U66" s="62">
        <f t="shared" si="2"/>
        <v>0</v>
      </c>
    </row>
    <row r="67" spans="1:21" s="50" customFormat="1" ht="15">
      <c r="A67" s="105" t="s">
        <v>615</v>
      </c>
      <c r="B67" s="105"/>
      <c r="C67" s="55" t="s">
        <v>577</v>
      </c>
      <c r="D67" s="105" t="s">
        <v>571</v>
      </c>
      <c r="E67" s="105"/>
      <c r="F67" s="106">
        <v>0</v>
      </c>
      <c r="G67" s="106"/>
      <c r="H67" s="106"/>
      <c r="I67" s="53">
        <v>0</v>
      </c>
      <c r="J67" s="53">
        <v>0</v>
      </c>
      <c r="K67" s="53">
        <v>0</v>
      </c>
      <c r="L67" s="53"/>
      <c r="M67" s="53"/>
      <c r="N67" s="53">
        <v>0</v>
      </c>
      <c r="O67" s="53">
        <f t="shared" si="3"/>
        <v>0</v>
      </c>
      <c r="P67" s="62">
        <v>0</v>
      </c>
      <c r="Q67" s="62">
        <v>0</v>
      </c>
      <c r="R67" s="62"/>
      <c r="S67" s="62">
        <f t="shared" si="0"/>
        <v>0</v>
      </c>
      <c r="T67" s="54" t="e">
        <f t="shared" si="1"/>
        <v>#DIV/0!</v>
      </c>
      <c r="U67" s="62">
        <f t="shared" si="2"/>
        <v>0</v>
      </c>
    </row>
    <row r="68" spans="1:21" s="50" customFormat="1" ht="15">
      <c r="A68" s="105" t="s">
        <v>616</v>
      </c>
      <c r="B68" s="105"/>
      <c r="C68" s="55" t="s">
        <v>19</v>
      </c>
      <c r="D68" s="105" t="s">
        <v>572</v>
      </c>
      <c r="E68" s="105"/>
      <c r="F68" s="106">
        <v>0</v>
      </c>
      <c r="G68" s="106"/>
      <c r="H68" s="106"/>
      <c r="I68" s="53">
        <v>0</v>
      </c>
      <c r="J68" s="53">
        <v>0</v>
      </c>
      <c r="K68" s="53">
        <v>0</v>
      </c>
      <c r="L68" s="53"/>
      <c r="M68" s="53"/>
      <c r="N68" s="53">
        <v>0</v>
      </c>
      <c r="O68" s="53">
        <f t="shared" si="3"/>
        <v>0</v>
      </c>
      <c r="P68" s="62">
        <v>0</v>
      </c>
      <c r="Q68" s="62">
        <v>0</v>
      </c>
      <c r="R68" s="62"/>
      <c r="S68" s="62">
        <f t="shared" si="0"/>
        <v>0</v>
      </c>
      <c r="T68" s="54" t="e">
        <f t="shared" si="1"/>
        <v>#DIV/0!</v>
      </c>
      <c r="U68" s="62">
        <f t="shared" si="2"/>
        <v>0</v>
      </c>
    </row>
    <row r="69" spans="1:21" s="50" customFormat="1" ht="15">
      <c r="A69" s="105" t="s">
        <v>617</v>
      </c>
      <c r="B69" s="105"/>
      <c r="C69" s="55" t="s">
        <v>525</v>
      </c>
      <c r="D69" s="105" t="s">
        <v>573</v>
      </c>
      <c r="E69" s="105"/>
      <c r="F69" s="106">
        <v>0</v>
      </c>
      <c r="G69" s="106"/>
      <c r="H69" s="106"/>
      <c r="I69" s="53">
        <v>0</v>
      </c>
      <c r="J69" s="53">
        <v>0</v>
      </c>
      <c r="K69" s="53">
        <v>0</v>
      </c>
      <c r="L69" s="53"/>
      <c r="M69" s="53"/>
      <c r="N69" s="53">
        <v>0</v>
      </c>
      <c r="O69" s="53">
        <f t="shared" si="3"/>
        <v>0</v>
      </c>
      <c r="P69" s="62">
        <v>0</v>
      </c>
      <c r="Q69" s="62">
        <v>0</v>
      </c>
      <c r="R69" s="62"/>
      <c r="S69" s="62">
        <f t="shared" si="0"/>
        <v>0</v>
      </c>
      <c r="T69" s="54" t="e">
        <f t="shared" si="1"/>
        <v>#DIV/0!</v>
      </c>
      <c r="U69" s="62">
        <f t="shared" si="2"/>
        <v>0</v>
      </c>
    </row>
    <row r="70" spans="1:21" s="50" customFormat="1" ht="15">
      <c r="A70" s="105" t="s">
        <v>618</v>
      </c>
      <c r="B70" s="105"/>
      <c r="C70" s="55" t="s">
        <v>578</v>
      </c>
      <c r="D70" s="105" t="s">
        <v>620</v>
      </c>
      <c r="E70" s="105"/>
      <c r="F70" s="106">
        <v>0</v>
      </c>
      <c r="G70" s="106"/>
      <c r="H70" s="106"/>
      <c r="I70" s="53">
        <v>0</v>
      </c>
      <c r="J70" s="53">
        <v>0</v>
      </c>
      <c r="K70" s="53">
        <v>0</v>
      </c>
      <c r="L70" s="53"/>
      <c r="M70" s="53"/>
      <c r="N70" s="53">
        <v>0</v>
      </c>
      <c r="O70" s="53">
        <f t="shared" si="3"/>
        <v>0</v>
      </c>
      <c r="P70" s="62">
        <v>0</v>
      </c>
      <c r="Q70" s="62">
        <v>0</v>
      </c>
      <c r="R70" s="62"/>
      <c r="S70" s="62">
        <f t="shared" si="0"/>
        <v>0</v>
      </c>
      <c r="T70" s="54" t="e">
        <f t="shared" si="1"/>
        <v>#DIV/0!</v>
      </c>
      <c r="U70" s="62">
        <f t="shared" si="2"/>
        <v>0</v>
      </c>
    </row>
    <row r="71" spans="1:21" s="50" customFormat="1" ht="15">
      <c r="A71" s="105" t="s">
        <v>619</v>
      </c>
      <c r="B71" s="105"/>
      <c r="C71" s="55" t="s">
        <v>579</v>
      </c>
      <c r="D71" s="105" t="s">
        <v>621</v>
      </c>
      <c r="E71" s="105"/>
      <c r="F71" s="106">
        <v>0</v>
      </c>
      <c r="G71" s="106"/>
      <c r="H71" s="106"/>
      <c r="I71" s="53">
        <v>0</v>
      </c>
      <c r="J71" s="53">
        <v>0</v>
      </c>
      <c r="K71" s="53">
        <v>0</v>
      </c>
      <c r="L71" s="53"/>
      <c r="M71" s="53"/>
      <c r="N71" s="53">
        <v>0</v>
      </c>
      <c r="O71" s="53">
        <f t="shared" si="3"/>
        <v>0</v>
      </c>
      <c r="P71" s="62">
        <v>0</v>
      </c>
      <c r="Q71" s="62">
        <v>0</v>
      </c>
      <c r="R71" s="62"/>
      <c r="S71" s="62">
        <f t="shared" si="0"/>
        <v>0</v>
      </c>
      <c r="T71" s="54" t="e">
        <f t="shared" si="1"/>
        <v>#DIV/0!</v>
      </c>
      <c r="U71" s="62">
        <f t="shared" si="2"/>
        <v>0</v>
      </c>
    </row>
    <row r="72" spans="1:21" s="50" customFormat="1" ht="15">
      <c r="A72" s="105" t="s">
        <v>624</v>
      </c>
      <c r="B72" s="105"/>
      <c r="C72" s="55" t="s">
        <v>580</v>
      </c>
      <c r="D72" s="105" t="s">
        <v>626</v>
      </c>
      <c r="E72" s="105"/>
      <c r="F72" s="106">
        <v>0</v>
      </c>
      <c r="G72" s="106"/>
      <c r="H72" s="106"/>
      <c r="I72" s="62">
        <v>0</v>
      </c>
      <c r="J72" s="62">
        <v>0</v>
      </c>
      <c r="K72" s="62">
        <v>0</v>
      </c>
      <c r="L72" s="62"/>
      <c r="M72" s="62"/>
      <c r="N72" s="62">
        <v>0</v>
      </c>
      <c r="O72" s="53">
        <f t="shared" si="3"/>
        <v>0</v>
      </c>
      <c r="P72" s="62">
        <v>0</v>
      </c>
      <c r="Q72" s="62">
        <v>0</v>
      </c>
      <c r="R72" s="62"/>
      <c r="S72" s="62">
        <f t="shared" si="0"/>
        <v>0</v>
      </c>
      <c r="T72" s="54" t="e">
        <f t="shared" si="1"/>
        <v>#DIV/0!</v>
      </c>
      <c r="U72" s="62">
        <f t="shared" si="2"/>
        <v>0</v>
      </c>
    </row>
    <row r="73" spans="1:21" s="50" customFormat="1" ht="15">
      <c r="A73" s="105" t="s">
        <v>625</v>
      </c>
      <c r="B73" s="105"/>
      <c r="C73" s="55" t="s">
        <v>581</v>
      </c>
      <c r="D73" s="105" t="s">
        <v>627</v>
      </c>
      <c r="E73" s="105"/>
      <c r="F73" s="106">
        <v>0</v>
      </c>
      <c r="G73" s="106"/>
      <c r="H73" s="106"/>
      <c r="I73" s="62">
        <v>0</v>
      </c>
      <c r="J73" s="62">
        <v>0</v>
      </c>
      <c r="K73" s="62">
        <v>0</v>
      </c>
      <c r="L73" s="62"/>
      <c r="M73" s="62"/>
      <c r="N73" s="62">
        <v>0</v>
      </c>
      <c r="O73" s="53">
        <f t="shared" si="3"/>
        <v>0</v>
      </c>
      <c r="P73" s="62">
        <v>0</v>
      </c>
      <c r="Q73" s="62">
        <v>0</v>
      </c>
      <c r="R73" s="62"/>
      <c r="S73" s="62">
        <f t="shared" si="0"/>
        <v>0</v>
      </c>
      <c r="T73" s="54" t="e">
        <f t="shared" si="1"/>
        <v>#DIV/0!</v>
      </c>
      <c r="U73" s="62">
        <f t="shared" si="2"/>
        <v>0</v>
      </c>
    </row>
    <row r="74" spans="1:21" s="50" customFormat="1" ht="15">
      <c r="A74" s="105" t="s">
        <v>628</v>
      </c>
      <c r="B74" s="105"/>
      <c r="C74" s="55" t="s">
        <v>582</v>
      </c>
      <c r="D74" s="105" t="s">
        <v>631</v>
      </c>
      <c r="E74" s="105"/>
      <c r="F74" s="106">
        <v>0</v>
      </c>
      <c r="G74" s="106"/>
      <c r="H74" s="106"/>
      <c r="I74" s="62">
        <v>0</v>
      </c>
      <c r="J74" s="62">
        <v>0</v>
      </c>
      <c r="K74" s="62">
        <v>0</v>
      </c>
      <c r="L74" s="62"/>
      <c r="M74" s="62"/>
      <c r="N74" s="62">
        <v>0</v>
      </c>
      <c r="O74" s="53">
        <f t="shared" si="3"/>
        <v>0</v>
      </c>
      <c r="P74" s="62">
        <v>0</v>
      </c>
      <c r="Q74" s="62">
        <v>0</v>
      </c>
      <c r="R74" s="62"/>
      <c r="S74" s="62">
        <f t="shared" si="0"/>
        <v>0</v>
      </c>
      <c r="T74" s="54" t="e">
        <f t="shared" si="1"/>
        <v>#DIV/0!</v>
      </c>
      <c r="U74" s="62">
        <f t="shared" si="2"/>
        <v>0</v>
      </c>
    </row>
    <row r="75" spans="1:21" s="50" customFormat="1" ht="15">
      <c r="A75" s="105" t="s">
        <v>629</v>
      </c>
      <c r="B75" s="105"/>
      <c r="C75" s="55" t="s">
        <v>583</v>
      </c>
      <c r="D75" s="105" t="s">
        <v>622</v>
      </c>
      <c r="E75" s="105"/>
      <c r="F75" s="106">
        <v>0</v>
      </c>
      <c r="G75" s="106"/>
      <c r="H75" s="106"/>
      <c r="I75" s="62">
        <v>0</v>
      </c>
      <c r="J75" s="62">
        <v>0</v>
      </c>
      <c r="K75" s="62">
        <v>0</v>
      </c>
      <c r="L75" s="62"/>
      <c r="M75" s="62"/>
      <c r="N75" s="62">
        <v>0</v>
      </c>
      <c r="O75" s="53">
        <f t="shared" si="3"/>
        <v>0</v>
      </c>
      <c r="P75" s="62">
        <v>0</v>
      </c>
      <c r="Q75" s="62">
        <v>0</v>
      </c>
      <c r="R75" s="62"/>
      <c r="S75" s="62">
        <f t="shared" si="0"/>
        <v>0</v>
      </c>
      <c r="T75" s="54" t="e">
        <f t="shared" si="1"/>
        <v>#DIV/0!</v>
      </c>
      <c r="U75" s="62">
        <f t="shared" si="2"/>
        <v>0</v>
      </c>
    </row>
    <row r="76" spans="1:21" s="50" customFormat="1" ht="15">
      <c r="A76" s="105" t="s">
        <v>630</v>
      </c>
      <c r="B76" s="105"/>
      <c r="C76" s="55" t="s">
        <v>584</v>
      </c>
      <c r="D76" s="105" t="s">
        <v>623</v>
      </c>
      <c r="E76" s="105"/>
      <c r="F76" s="106">
        <v>0</v>
      </c>
      <c r="G76" s="106"/>
      <c r="H76" s="106"/>
      <c r="I76" s="62">
        <v>0</v>
      </c>
      <c r="J76" s="62">
        <v>0</v>
      </c>
      <c r="K76" s="62">
        <v>0</v>
      </c>
      <c r="L76" s="62"/>
      <c r="M76" s="62"/>
      <c r="N76" s="62">
        <v>0</v>
      </c>
      <c r="O76" s="53">
        <f t="shared" si="3"/>
        <v>0</v>
      </c>
      <c r="P76" s="62">
        <v>0</v>
      </c>
      <c r="Q76" s="62">
        <v>0</v>
      </c>
      <c r="R76" s="62"/>
      <c r="S76" s="62">
        <f t="shared" si="0"/>
        <v>0</v>
      </c>
      <c r="T76" s="54" t="e">
        <f t="shared" si="1"/>
        <v>#DIV/0!</v>
      </c>
      <c r="U76" s="62">
        <f t="shared" si="2"/>
        <v>0</v>
      </c>
    </row>
    <row r="77" spans="1:21" s="50" customFormat="1" ht="15">
      <c r="A77" s="105" t="s">
        <v>632</v>
      </c>
      <c r="B77" s="105"/>
      <c r="C77" s="55" t="s">
        <v>606</v>
      </c>
      <c r="D77" s="105" t="s">
        <v>646</v>
      </c>
      <c r="E77" s="105"/>
      <c r="F77" s="106">
        <v>0</v>
      </c>
      <c r="G77" s="106"/>
      <c r="H77" s="106"/>
      <c r="I77" s="62">
        <v>0</v>
      </c>
      <c r="J77" s="62">
        <v>0</v>
      </c>
      <c r="K77" s="62">
        <v>0</v>
      </c>
      <c r="L77" s="62"/>
      <c r="M77" s="62"/>
      <c r="N77" s="62">
        <v>0</v>
      </c>
      <c r="O77" s="53">
        <f t="shared" si="3"/>
        <v>0</v>
      </c>
      <c r="P77" s="62">
        <v>0</v>
      </c>
      <c r="Q77" s="62">
        <v>0</v>
      </c>
      <c r="R77" s="62"/>
      <c r="S77" s="62">
        <f t="shared" si="0"/>
        <v>0</v>
      </c>
      <c r="T77" s="54" t="e">
        <f t="shared" si="1"/>
        <v>#DIV/0!</v>
      </c>
      <c r="U77" s="62">
        <f t="shared" si="2"/>
        <v>0</v>
      </c>
    </row>
    <row r="78" spans="1:21" s="50" customFormat="1" ht="15">
      <c r="A78" s="105" t="s">
        <v>633</v>
      </c>
      <c r="B78" s="105"/>
      <c r="C78" s="55" t="s">
        <v>585</v>
      </c>
      <c r="D78" s="105" t="s">
        <v>635</v>
      </c>
      <c r="E78" s="105"/>
      <c r="F78" s="106">
        <v>0</v>
      </c>
      <c r="G78" s="106"/>
      <c r="H78" s="106"/>
      <c r="I78" s="62">
        <v>0</v>
      </c>
      <c r="J78" s="62">
        <v>0</v>
      </c>
      <c r="K78" s="62">
        <v>0</v>
      </c>
      <c r="L78" s="62"/>
      <c r="M78" s="62"/>
      <c r="N78" s="62">
        <v>0</v>
      </c>
      <c r="O78" s="53">
        <f t="shared" si="3"/>
        <v>0</v>
      </c>
      <c r="P78" s="62">
        <v>0</v>
      </c>
      <c r="Q78" s="62">
        <v>0</v>
      </c>
      <c r="R78" s="62"/>
      <c r="S78" s="62">
        <f t="shared" si="0"/>
        <v>0</v>
      </c>
      <c r="T78" s="54" t="e">
        <f t="shared" si="1"/>
        <v>#DIV/0!</v>
      </c>
      <c r="U78" s="62">
        <f t="shared" si="2"/>
        <v>0</v>
      </c>
    </row>
    <row r="79" spans="1:21" s="50" customFormat="1" ht="15">
      <c r="A79" s="105" t="s">
        <v>634</v>
      </c>
      <c r="B79" s="105"/>
      <c r="C79" s="55" t="s">
        <v>586</v>
      </c>
      <c r="D79" s="105" t="s">
        <v>574</v>
      </c>
      <c r="E79" s="105"/>
      <c r="F79" s="106">
        <v>0</v>
      </c>
      <c r="G79" s="106"/>
      <c r="H79" s="106"/>
      <c r="I79" s="62">
        <v>0</v>
      </c>
      <c r="J79" s="62">
        <v>0</v>
      </c>
      <c r="K79" s="62">
        <v>0</v>
      </c>
      <c r="L79" s="62"/>
      <c r="M79" s="62"/>
      <c r="N79" s="62">
        <v>0</v>
      </c>
      <c r="O79" s="53">
        <f t="shared" si="3"/>
        <v>0</v>
      </c>
      <c r="P79" s="62">
        <v>0</v>
      </c>
      <c r="Q79" s="62">
        <v>0</v>
      </c>
      <c r="R79" s="62"/>
      <c r="S79" s="62">
        <f t="shared" si="0"/>
        <v>0</v>
      </c>
      <c r="T79" s="54" t="e">
        <f t="shared" si="1"/>
        <v>#DIV/0!</v>
      </c>
      <c r="U79" s="62">
        <f t="shared" si="2"/>
        <v>0</v>
      </c>
    </row>
    <row r="80" spans="1:21" s="50" customFormat="1" ht="15">
      <c r="A80" s="105" t="s">
        <v>636</v>
      </c>
      <c r="B80" s="105"/>
      <c r="C80" s="56" t="s">
        <v>640</v>
      </c>
      <c r="D80" s="108" t="s">
        <v>575</v>
      </c>
      <c r="E80" s="108"/>
      <c r="F80" s="106">
        <v>0</v>
      </c>
      <c r="G80" s="106"/>
      <c r="H80" s="106"/>
      <c r="I80" s="53">
        <v>0</v>
      </c>
      <c r="J80" s="53">
        <v>0</v>
      </c>
      <c r="K80" s="53">
        <v>0</v>
      </c>
      <c r="L80" s="53"/>
      <c r="M80" s="53"/>
      <c r="N80" s="53">
        <v>0</v>
      </c>
      <c r="O80" s="53">
        <f t="shared" si="3"/>
        <v>0</v>
      </c>
      <c r="P80" s="62">
        <v>0</v>
      </c>
      <c r="Q80" s="62">
        <v>0</v>
      </c>
      <c r="R80" s="62"/>
      <c r="S80" s="62">
        <f>P80+Q80</f>
        <v>0</v>
      </c>
      <c r="T80" s="54" t="e">
        <f>S80/O80</f>
        <v>#DIV/0!</v>
      </c>
      <c r="U80" s="62">
        <f>O80-S80</f>
        <v>0</v>
      </c>
    </row>
    <row r="81" spans="1:21" s="50" customFormat="1" ht="15">
      <c r="A81" s="105" t="s">
        <v>637</v>
      </c>
      <c r="B81" s="105"/>
      <c r="C81" s="56" t="s">
        <v>641</v>
      </c>
      <c r="D81" s="108" t="s">
        <v>649</v>
      </c>
      <c r="E81" s="108"/>
      <c r="F81" s="106">
        <v>0</v>
      </c>
      <c r="G81" s="106"/>
      <c r="H81" s="106"/>
      <c r="I81" s="53">
        <v>0</v>
      </c>
      <c r="J81" s="53">
        <v>0</v>
      </c>
      <c r="K81" s="53">
        <v>0</v>
      </c>
      <c r="L81" s="53"/>
      <c r="M81" s="53"/>
      <c r="N81" s="53">
        <v>0</v>
      </c>
      <c r="O81" s="53">
        <f t="shared" si="3"/>
        <v>0</v>
      </c>
      <c r="P81" s="62">
        <v>0</v>
      </c>
      <c r="Q81" s="62">
        <v>0</v>
      </c>
      <c r="R81" s="62"/>
      <c r="S81" s="62">
        <f>P81+Q81</f>
        <v>0</v>
      </c>
      <c r="T81" s="54" t="e">
        <f>S81/O81</f>
        <v>#DIV/0!</v>
      </c>
      <c r="U81" s="62">
        <f>O81-S81</f>
        <v>0</v>
      </c>
    </row>
    <row r="82" spans="1:21" s="50" customFormat="1" ht="18.75" customHeight="1">
      <c r="A82" s="105" t="s">
        <v>638</v>
      </c>
      <c r="B82" s="105"/>
      <c r="C82" s="56" t="s">
        <v>642</v>
      </c>
      <c r="D82" s="108" t="s">
        <v>639</v>
      </c>
      <c r="E82" s="108"/>
      <c r="F82" s="106">
        <v>0</v>
      </c>
      <c r="G82" s="106"/>
      <c r="H82" s="106"/>
      <c r="I82" s="62">
        <v>0</v>
      </c>
      <c r="J82" s="62">
        <v>0</v>
      </c>
      <c r="K82" s="62">
        <v>0</v>
      </c>
      <c r="L82" s="53"/>
      <c r="M82" s="53"/>
      <c r="N82" s="62">
        <v>0</v>
      </c>
      <c r="O82" s="53">
        <f>F82+I82-J82+K82-N82</f>
        <v>0</v>
      </c>
      <c r="P82" s="62">
        <v>0</v>
      </c>
      <c r="Q82" s="62">
        <v>0</v>
      </c>
      <c r="R82" s="62"/>
      <c r="S82" s="62">
        <f>P82+Q82</f>
        <v>0</v>
      </c>
      <c r="T82" s="54" t="e">
        <f>S82/O82</f>
        <v>#DIV/0!</v>
      </c>
      <c r="U82" s="62">
        <f>O82-S82</f>
        <v>0</v>
      </c>
    </row>
    <row r="83" spans="1:21" s="50" customFormat="1" ht="15.75" customHeight="1">
      <c r="A83" s="109" t="s">
        <v>548</v>
      </c>
      <c r="B83" s="110"/>
      <c r="C83" s="110"/>
      <c r="D83" s="110"/>
      <c r="E83" s="111"/>
      <c r="F83" s="70">
        <f>F63+F16</f>
        <v>25534186020</v>
      </c>
      <c r="G83" s="71"/>
      <c r="H83" s="72"/>
      <c r="I83" s="70">
        <f aca="true" t="shared" si="5" ref="I83:S83">I63+I16</f>
        <v>0</v>
      </c>
      <c r="J83" s="70">
        <f t="shared" si="5"/>
        <v>0</v>
      </c>
      <c r="K83" s="70">
        <f t="shared" si="5"/>
        <v>0</v>
      </c>
      <c r="L83" s="70">
        <f t="shared" si="5"/>
        <v>0</v>
      </c>
      <c r="M83" s="70">
        <f t="shared" si="5"/>
        <v>0</v>
      </c>
      <c r="N83" s="70">
        <f t="shared" si="5"/>
        <v>0</v>
      </c>
      <c r="O83" s="70">
        <f t="shared" si="5"/>
        <v>25534186020</v>
      </c>
      <c r="P83" s="70">
        <f t="shared" si="5"/>
        <v>0</v>
      </c>
      <c r="Q83" s="70">
        <f t="shared" si="5"/>
        <v>0</v>
      </c>
      <c r="R83" s="70">
        <f t="shared" si="5"/>
        <v>0</v>
      </c>
      <c r="S83" s="70">
        <f t="shared" si="5"/>
        <v>0</v>
      </c>
      <c r="T83" s="54">
        <f>S83/O83</f>
        <v>0</v>
      </c>
      <c r="U83" s="70">
        <f>U15</f>
        <v>25534186020</v>
      </c>
    </row>
    <row r="84" spans="10:21" s="50" customFormat="1" ht="0.75" customHeight="1">
      <c r="J84" s="62">
        <v>0</v>
      </c>
      <c r="U84" s="57"/>
    </row>
    <row r="85" spans="1:21" s="50" customFormat="1" ht="2.25" customHeight="1" hidden="1">
      <c r="A85" s="66"/>
      <c r="B85" s="66"/>
      <c r="C85" s="66"/>
      <c r="D85" s="66"/>
      <c r="E85" s="66"/>
      <c r="F85" s="66"/>
      <c r="G85" s="66"/>
      <c r="H85" s="66"/>
      <c r="I85" s="66"/>
      <c r="J85" s="62">
        <v>0</v>
      </c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</row>
    <row r="86" spans="1:22" s="50" customFormat="1" ht="30.75" customHeight="1">
      <c r="A86" s="68"/>
      <c r="B86" s="68"/>
      <c r="C86" s="68"/>
      <c r="D86" s="68"/>
      <c r="E86" s="68"/>
      <c r="F86" s="69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5"/>
    </row>
    <row r="87" spans="1:22" s="50" customFormat="1" ht="17.25" customHeight="1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5"/>
    </row>
    <row r="88" spans="1:22" s="50" customFormat="1" ht="10.5" customHeight="1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5"/>
    </row>
    <row r="89" spans="1:22" s="50" customFormat="1" ht="12.75" customHeight="1">
      <c r="A89" s="68"/>
      <c r="B89" s="68"/>
      <c r="C89" s="68"/>
      <c r="D89" s="68"/>
      <c r="E89" s="68"/>
      <c r="F89" s="68"/>
      <c r="G89" s="107" t="s">
        <v>544</v>
      </c>
      <c r="H89" s="107"/>
      <c r="I89" s="107"/>
      <c r="J89" s="107"/>
      <c r="K89" s="107"/>
      <c r="L89" s="68"/>
      <c r="M89" s="68"/>
      <c r="N89" s="68"/>
      <c r="O89" s="107"/>
      <c r="P89" s="107"/>
      <c r="Q89" s="107"/>
      <c r="R89" s="68"/>
      <c r="S89" s="68"/>
      <c r="T89" s="68"/>
      <c r="U89" s="68"/>
      <c r="V89" s="65"/>
    </row>
    <row r="90" spans="1:22" s="50" customFormat="1" ht="12.75" customHeight="1">
      <c r="A90" s="68"/>
      <c r="B90" s="68"/>
      <c r="C90" s="68"/>
      <c r="D90" s="68"/>
      <c r="E90" s="68"/>
      <c r="F90" s="68"/>
      <c r="G90" s="107" t="s">
        <v>545</v>
      </c>
      <c r="H90" s="107"/>
      <c r="I90" s="107"/>
      <c r="J90" s="107"/>
      <c r="K90" s="107"/>
      <c r="L90" s="68"/>
      <c r="M90" s="68"/>
      <c r="N90" s="68"/>
      <c r="O90" s="107"/>
      <c r="P90" s="107"/>
      <c r="Q90" s="107"/>
      <c r="R90" s="68"/>
      <c r="S90" s="68"/>
      <c r="T90" s="68"/>
      <c r="U90" s="68"/>
      <c r="V90" s="65"/>
    </row>
    <row r="91" spans="1:22" s="50" customFormat="1" ht="5.25" customHeight="1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5"/>
    </row>
    <row r="92" spans="1:21" s="50" customFormat="1" ht="15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</row>
    <row r="93" s="50" customFormat="1" ht="15"/>
    <row r="94" spans="11:15" s="50" customFormat="1" ht="15">
      <c r="K94" s="58"/>
      <c r="N94" s="59"/>
      <c r="O94" s="60"/>
    </row>
    <row r="95" spans="11:15" s="50" customFormat="1" ht="15">
      <c r="K95" s="58"/>
      <c r="N95" s="59"/>
      <c r="O95" s="60"/>
    </row>
    <row r="96" s="50" customFormat="1" ht="15"/>
    <row r="97" s="50" customFormat="1" ht="15"/>
    <row r="98" s="50" customFormat="1" ht="15">
      <c r="K98" s="60"/>
    </row>
    <row r="99" s="50" customFormat="1" ht="15"/>
    <row r="100" s="50" customFormat="1" ht="15">
      <c r="E100" s="58"/>
    </row>
    <row r="101" s="50" customFormat="1" ht="15"/>
    <row r="102" s="50" customFormat="1" ht="15"/>
    <row r="103" s="50" customFormat="1" ht="15"/>
    <row r="104" s="50" customFormat="1" ht="15"/>
    <row r="105" s="50" customFormat="1" ht="15"/>
    <row r="106" s="50" customFormat="1" ht="15"/>
    <row r="107" s="50" customFormat="1" ht="15"/>
    <row r="108" s="50" customFormat="1" ht="15"/>
    <row r="109" s="50" customFormat="1" ht="15"/>
    <row r="110" s="50" customFormat="1" ht="15"/>
    <row r="111" s="50" customFormat="1" ht="15"/>
    <row r="112" s="50" customFormat="1" ht="15"/>
    <row r="113" s="50" customFormat="1" ht="15"/>
    <row r="114" s="50" customFormat="1" ht="15"/>
    <row r="115" s="50" customFormat="1" ht="15"/>
    <row r="116" s="50" customFormat="1" ht="15"/>
    <row r="117" s="50" customFormat="1" ht="15"/>
    <row r="118" s="50" customFormat="1" ht="15"/>
    <row r="119" s="50" customFormat="1" ht="15"/>
    <row r="120" s="50" customFormat="1" ht="15"/>
    <row r="121" s="50" customFormat="1" ht="15"/>
    <row r="122" s="50" customFormat="1" ht="15"/>
    <row r="123" s="50" customFormat="1" ht="15"/>
    <row r="124" s="50" customFormat="1" ht="15"/>
    <row r="125" s="50" customFormat="1" ht="15"/>
    <row r="126" s="50" customFormat="1" ht="15"/>
    <row r="127" s="50" customFormat="1" ht="15"/>
    <row r="128" s="50" customFormat="1" ht="15"/>
    <row r="129" s="50" customFormat="1" ht="15"/>
    <row r="130" s="50" customFormat="1" ht="15"/>
    <row r="131" s="50" customFormat="1" ht="15"/>
    <row r="132" s="50" customFormat="1" ht="15"/>
    <row r="133" s="50" customFormat="1" ht="15"/>
    <row r="134" s="50" customFormat="1" ht="15"/>
    <row r="135" s="50" customFormat="1" ht="15"/>
    <row r="136" s="50" customFormat="1" ht="15"/>
    <row r="137" s="50" customFormat="1" ht="15"/>
    <row r="138" s="50" customFormat="1" ht="15"/>
    <row r="139" s="50" customFormat="1" ht="15"/>
    <row r="140" s="50" customFormat="1" ht="15"/>
    <row r="141" s="50" customFormat="1" ht="15"/>
    <row r="142" s="50" customFormat="1" ht="15"/>
    <row r="143" s="50" customFormat="1" ht="15"/>
    <row r="144" s="50" customFormat="1" ht="15"/>
    <row r="145" s="50" customFormat="1" ht="15"/>
    <row r="146" s="50" customFormat="1" ht="15"/>
    <row r="147" s="50" customFormat="1" ht="15"/>
    <row r="148" s="50" customFormat="1" ht="15"/>
  </sheetData>
  <sheetProtection/>
  <mergeCells count="238">
    <mergeCell ref="A45:B45"/>
    <mergeCell ref="A46:B46"/>
    <mergeCell ref="D46:E46"/>
    <mergeCell ref="F46:H46"/>
    <mergeCell ref="A47:B47"/>
    <mergeCell ref="D47:E47"/>
    <mergeCell ref="F47:H47"/>
    <mergeCell ref="D55:E55"/>
    <mergeCell ref="F55:H55"/>
    <mergeCell ref="A43:B43"/>
    <mergeCell ref="D43:E43"/>
    <mergeCell ref="F43:H43"/>
    <mergeCell ref="A44:B44"/>
    <mergeCell ref="D44:E44"/>
    <mergeCell ref="F44:H44"/>
    <mergeCell ref="D45:E45"/>
    <mergeCell ref="F45:H45"/>
    <mergeCell ref="A53:B53"/>
    <mergeCell ref="D53:E53"/>
    <mergeCell ref="F53:H53"/>
    <mergeCell ref="A56:B56"/>
    <mergeCell ref="D56:E56"/>
    <mergeCell ref="F56:H56"/>
    <mergeCell ref="A55:B55"/>
    <mergeCell ref="A54:B54"/>
    <mergeCell ref="D54:E54"/>
    <mergeCell ref="F54:H54"/>
    <mergeCell ref="A51:B51"/>
    <mergeCell ref="D51:E51"/>
    <mergeCell ref="F51:H51"/>
    <mergeCell ref="A52:B52"/>
    <mergeCell ref="D52:E52"/>
    <mergeCell ref="F52:H52"/>
    <mergeCell ref="F76:H76"/>
    <mergeCell ref="A58:B58"/>
    <mergeCell ref="D58:E58"/>
    <mergeCell ref="F58:H58"/>
    <mergeCell ref="A62:B62"/>
    <mergeCell ref="D62:E62"/>
    <mergeCell ref="F62:H62"/>
    <mergeCell ref="A59:B59"/>
    <mergeCell ref="D59:E59"/>
    <mergeCell ref="F59:H59"/>
    <mergeCell ref="A33:B33"/>
    <mergeCell ref="D33:E33"/>
    <mergeCell ref="F33:H33"/>
    <mergeCell ref="A75:B75"/>
    <mergeCell ref="D75:E75"/>
    <mergeCell ref="F75:H75"/>
    <mergeCell ref="D49:E49"/>
    <mergeCell ref="F49:H49"/>
    <mergeCell ref="A50:B50"/>
    <mergeCell ref="D50:E50"/>
    <mergeCell ref="A34:B34"/>
    <mergeCell ref="D34:E34"/>
    <mergeCell ref="F34:H34"/>
    <mergeCell ref="A72:B72"/>
    <mergeCell ref="D72:E72"/>
    <mergeCell ref="F72:H72"/>
    <mergeCell ref="A48:B48"/>
    <mergeCell ref="D48:E48"/>
    <mergeCell ref="F48:H48"/>
    <mergeCell ref="A49:B49"/>
    <mergeCell ref="A78:B78"/>
    <mergeCell ref="D78:E78"/>
    <mergeCell ref="F78:H78"/>
    <mergeCell ref="A73:B73"/>
    <mergeCell ref="D73:E73"/>
    <mergeCell ref="F73:H73"/>
    <mergeCell ref="D77:E77"/>
    <mergeCell ref="F77:H77"/>
    <mergeCell ref="A76:B76"/>
    <mergeCell ref="D76:E76"/>
    <mergeCell ref="S3:U3"/>
    <mergeCell ref="I6:Q8"/>
    <mergeCell ref="T6:U6"/>
    <mergeCell ref="F11:O11"/>
    <mergeCell ref="P11:S11"/>
    <mergeCell ref="F36:H36"/>
    <mergeCell ref="A9:B9"/>
    <mergeCell ref="D9:E9"/>
    <mergeCell ref="A10:B10"/>
    <mergeCell ref="D10:E10"/>
    <mergeCell ref="A11:B11"/>
    <mergeCell ref="D11:E11"/>
    <mergeCell ref="A12:B12"/>
    <mergeCell ref="D12:E12"/>
    <mergeCell ref="F12:H12"/>
    <mergeCell ref="I12:J12"/>
    <mergeCell ref="K12:N12"/>
    <mergeCell ref="Q12:R12"/>
    <mergeCell ref="A13:B13"/>
    <mergeCell ref="D13:E13"/>
    <mergeCell ref="F13:H13"/>
    <mergeCell ref="K13:M13"/>
    <mergeCell ref="Q13:R13"/>
    <mergeCell ref="A14:B14"/>
    <mergeCell ref="D14:E14"/>
    <mergeCell ref="F14:H14"/>
    <mergeCell ref="K14:M14"/>
    <mergeCell ref="Q14:R14"/>
    <mergeCell ref="A15:B15"/>
    <mergeCell ref="D15:E15"/>
    <mergeCell ref="F15:H15"/>
    <mergeCell ref="K15:M15"/>
    <mergeCell ref="Q15:R15"/>
    <mergeCell ref="A16:B16"/>
    <mergeCell ref="D16:E16"/>
    <mergeCell ref="F16:H16"/>
    <mergeCell ref="A17:B17"/>
    <mergeCell ref="D17:E17"/>
    <mergeCell ref="F17:H17"/>
    <mergeCell ref="A18:B18"/>
    <mergeCell ref="D18:E18"/>
    <mergeCell ref="F18:H18"/>
    <mergeCell ref="A19:B19"/>
    <mergeCell ref="D19:E19"/>
    <mergeCell ref="F19:H19"/>
    <mergeCell ref="A20:B20"/>
    <mergeCell ref="D20:E20"/>
    <mergeCell ref="F20:H20"/>
    <mergeCell ref="A21:B21"/>
    <mergeCell ref="D21:E21"/>
    <mergeCell ref="F21:H21"/>
    <mergeCell ref="A22:B22"/>
    <mergeCell ref="D22:E22"/>
    <mergeCell ref="F22:H22"/>
    <mergeCell ref="A23:B23"/>
    <mergeCell ref="D23:E23"/>
    <mergeCell ref="F23:H23"/>
    <mergeCell ref="A24:B24"/>
    <mergeCell ref="D24:E24"/>
    <mergeCell ref="F24:H24"/>
    <mergeCell ref="A25:B25"/>
    <mergeCell ref="D25:E25"/>
    <mergeCell ref="F25:H25"/>
    <mergeCell ref="A26:B26"/>
    <mergeCell ref="D26:E26"/>
    <mergeCell ref="F26:H26"/>
    <mergeCell ref="A27:B27"/>
    <mergeCell ref="D27:E27"/>
    <mergeCell ref="F27:H27"/>
    <mergeCell ref="A28:B28"/>
    <mergeCell ref="D28:E28"/>
    <mergeCell ref="F28:H28"/>
    <mergeCell ref="A29:B29"/>
    <mergeCell ref="D29:E29"/>
    <mergeCell ref="F29:H29"/>
    <mergeCell ref="A30:B30"/>
    <mergeCell ref="D30:E30"/>
    <mergeCell ref="F30:H30"/>
    <mergeCell ref="A31:B31"/>
    <mergeCell ref="D31:E31"/>
    <mergeCell ref="F31:H31"/>
    <mergeCell ref="A32:B32"/>
    <mergeCell ref="D32:E32"/>
    <mergeCell ref="F32:H32"/>
    <mergeCell ref="A37:B37"/>
    <mergeCell ref="D37:E37"/>
    <mergeCell ref="F37:H37"/>
    <mergeCell ref="A38:B38"/>
    <mergeCell ref="D38:E38"/>
    <mergeCell ref="F38:H38"/>
    <mergeCell ref="A39:B39"/>
    <mergeCell ref="D39:E39"/>
    <mergeCell ref="F39:H39"/>
    <mergeCell ref="A41:B41"/>
    <mergeCell ref="D41:E41"/>
    <mergeCell ref="A40:B40"/>
    <mergeCell ref="F41:H41"/>
    <mergeCell ref="D40:E40"/>
    <mergeCell ref="F40:H40"/>
    <mergeCell ref="A42:B42"/>
    <mergeCell ref="D57:E57"/>
    <mergeCell ref="F57:H57"/>
    <mergeCell ref="D42:E42"/>
    <mergeCell ref="F42:H42"/>
    <mergeCell ref="A60:B60"/>
    <mergeCell ref="D60:E60"/>
    <mergeCell ref="F60:H60"/>
    <mergeCell ref="A57:B57"/>
    <mergeCell ref="F50:H50"/>
    <mergeCell ref="A61:B61"/>
    <mergeCell ref="D61:E61"/>
    <mergeCell ref="F61:H61"/>
    <mergeCell ref="A63:B63"/>
    <mergeCell ref="D63:E63"/>
    <mergeCell ref="F63:H63"/>
    <mergeCell ref="A64:B64"/>
    <mergeCell ref="D64:E64"/>
    <mergeCell ref="F64:H64"/>
    <mergeCell ref="A65:B65"/>
    <mergeCell ref="D65:E65"/>
    <mergeCell ref="F65:H65"/>
    <mergeCell ref="A66:B66"/>
    <mergeCell ref="D66:E66"/>
    <mergeCell ref="F66:H66"/>
    <mergeCell ref="A67:B67"/>
    <mergeCell ref="D67:E67"/>
    <mergeCell ref="F67:H67"/>
    <mergeCell ref="A68:B68"/>
    <mergeCell ref="D68:E68"/>
    <mergeCell ref="F68:H68"/>
    <mergeCell ref="A69:B69"/>
    <mergeCell ref="D69:E69"/>
    <mergeCell ref="F69:H69"/>
    <mergeCell ref="A70:B70"/>
    <mergeCell ref="D70:E70"/>
    <mergeCell ref="F70:H70"/>
    <mergeCell ref="A71:B71"/>
    <mergeCell ref="D71:E71"/>
    <mergeCell ref="F71:H71"/>
    <mergeCell ref="A80:B80"/>
    <mergeCell ref="D80:E80"/>
    <mergeCell ref="F80:H80"/>
    <mergeCell ref="A74:B74"/>
    <mergeCell ref="D74:E74"/>
    <mergeCell ref="F74:H74"/>
    <mergeCell ref="A77:B77"/>
    <mergeCell ref="A79:B79"/>
    <mergeCell ref="D79:E79"/>
    <mergeCell ref="F79:H79"/>
    <mergeCell ref="A82:B82"/>
    <mergeCell ref="D82:E82"/>
    <mergeCell ref="F82:H82"/>
    <mergeCell ref="O90:Q90"/>
    <mergeCell ref="O89:Q89"/>
    <mergeCell ref="A83:E83"/>
    <mergeCell ref="A35:B35"/>
    <mergeCell ref="D35:E35"/>
    <mergeCell ref="F35:H35"/>
    <mergeCell ref="A36:B36"/>
    <mergeCell ref="D36:E36"/>
    <mergeCell ref="G90:K90"/>
    <mergeCell ref="G89:K89"/>
    <mergeCell ref="A81:B81"/>
    <mergeCell ref="D81:E81"/>
    <mergeCell ref="F81:H8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Orlando Valencia Vargas</dc:creator>
  <cp:keywords/>
  <dc:description/>
  <cp:lastModifiedBy>JUAN JOSE</cp:lastModifiedBy>
  <cp:lastPrinted>2020-02-18T20:58:15Z</cp:lastPrinted>
  <dcterms:created xsi:type="dcterms:W3CDTF">2020-02-18T13:23:54Z</dcterms:created>
  <dcterms:modified xsi:type="dcterms:W3CDTF">2020-05-09T00:21:33Z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18.2.7.0</vt:lpwstr>
  </property>
</Properties>
</file>